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<sst xmlns="http://schemas.openxmlformats.org/spreadsheetml/2006/main" count="237" uniqueCount="164">
  <si>
    <t>Celkem bez DPH</t>
  </si>
  <si>
    <t>Celkem včetně DPH</t>
  </si>
  <si>
    <t>Zúčastněné firmy</t>
  </si>
  <si>
    <t>Údaje o akci:</t>
  </si>
  <si>
    <t>Stavební oddíl - popis práce a dodávky</t>
  </si>
  <si>
    <t>m.j.</t>
  </si>
  <si>
    <t>množství</t>
  </si>
  <si>
    <t>cena bez DPH (Kč)</t>
  </si>
  <si>
    <t>cena/m.j. (Kč)</t>
  </si>
  <si>
    <t>m2</t>
  </si>
  <si>
    <t>m</t>
  </si>
  <si>
    <t>t</t>
  </si>
  <si>
    <t>m3</t>
  </si>
  <si>
    <t>kpl</t>
  </si>
  <si>
    <t>Kód položky</t>
  </si>
  <si>
    <t>Rekapitulace</t>
  </si>
  <si>
    <t>Vedlejší rozpočtové náklady</t>
  </si>
  <si>
    <t>797 10-1000</t>
  </si>
  <si>
    <t>Položkový rozpočet</t>
  </si>
  <si>
    <t>Stavební oddíl</t>
  </si>
  <si>
    <t>Kč bez DPH</t>
  </si>
  <si>
    <t>%</t>
  </si>
  <si>
    <t>Celková rekapitulace</t>
  </si>
  <si>
    <t>Stavební objekt</t>
  </si>
  <si>
    <t>Ostatní konstrukce a práce</t>
  </si>
  <si>
    <t>Bourací práce</t>
  </si>
  <si>
    <t>979 08-1111/00</t>
  </si>
  <si>
    <t>979 08-1121/00</t>
  </si>
  <si>
    <t>979 08-2111/00</t>
  </si>
  <si>
    <t>Vnitrostav doprava suti do 10m</t>
  </si>
  <si>
    <t>979 08-2901</t>
  </si>
  <si>
    <t>Poplatek za uložení suti na skládce</t>
  </si>
  <si>
    <t xml:space="preserve">Zhotovitel: </t>
  </si>
  <si>
    <t>Svislé konstrukce</t>
  </si>
  <si>
    <t>952 90-1111/00</t>
  </si>
  <si>
    <t>Vyčištění budov nevýrob podlaží -4m</t>
  </si>
  <si>
    <t>kus</t>
  </si>
  <si>
    <t>Lešení</t>
  </si>
  <si>
    <t>Konstrukce klempířské</t>
  </si>
  <si>
    <t>kg</t>
  </si>
  <si>
    <t>Konstrukce zámečnické</t>
  </si>
  <si>
    <t>979 08-2121/00</t>
  </si>
  <si>
    <t>764 45-4202/00</t>
  </si>
  <si>
    <t>Plastové výplně otvorů</t>
  </si>
  <si>
    <t>Zařízení staveniště,přesun stavebních kapacit</t>
  </si>
  <si>
    <t>DPH 21%</t>
  </si>
  <si>
    <t>Nátěry</t>
  </si>
  <si>
    <t xml:space="preserve">Rozpočet je vyhotovený dle projektové dokumentace vypracované </t>
  </si>
  <si>
    <t>Objednatel: KERVAL a.s., Karlštejn 261</t>
  </si>
  <si>
    <t>Datum: 31.8.2015</t>
  </si>
  <si>
    <t>Zemní práce</t>
  </si>
  <si>
    <t>139 71-1101/00</t>
  </si>
  <si>
    <t>Vykopávka uzavřených prostor hor 1-4</t>
  </si>
  <si>
    <t>162 20-1201/00</t>
  </si>
  <si>
    <t>Vodorovné přem hor 1-4 nošením -10m</t>
  </si>
  <si>
    <t>162 70-1105/00</t>
  </si>
  <si>
    <t>Vodorovné přem výkopku hor 1-4 -10km</t>
  </si>
  <si>
    <t>167 10-1101/00</t>
  </si>
  <si>
    <t>Nakládání výkopku horn 1-4 -100m3</t>
  </si>
  <si>
    <t>171 20-1201/00</t>
  </si>
  <si>
    <t>Uložení sypaniny na skládku,deponii</t>
  </si>
  <si>
    <t>171 90-0010</t>
  </si>
  <si>
    <t>Poplatek za uložení výkopku na řízené skládce</t>
  </si>
  <si>
    <t>Základy</t>
  </si>
  <si>
    <t>272 31-3611/00</t>
  </si>
  <si>
    <t>Beton základových pasů,kleneb prostý C16/20</t>
  </si>
  <si>
    <t>272 35-1215/00</t>
  </si>
  <si>
    <t>Bednění stěn základ pasů zřízení</t>
  </si>
  <si>
    <t>272 35-1216/00</t>
  </si>
  <si>
    <t>Bednění stěn zákl pasů odstranění</t>
  </si>
  <si>
    <t>279 36-1721/00</t>
  </si>
  <si>
    <t>Výztuž základových zdí ocel 10425</t>
  </si>
  <si>
    <t>279 11-3132</t>
  </si>
  <si>
    <t>Základové zdi z tvárnic ztraceného bednění včetně výplně z betonu C16/20 tloušťky 200 mm</t>
  </si>
  <si>
    <t>998 02-1021/00</t>
  </si>
  <si>
    <t>Haly přesun hmot v -20m</t>
  </si>
  <si>
    <t>622 90-1112/00</t>
  </si>
  <si>
    <t>Ubroušení betonu,odsekání nesourodých částí povrchů betonu</t>
  </si>
  <si>
    <t>622 90-3111/00</t>
  </si>
  <si>
    <t>Očištění betonových ploch kartáčem, tlakovou vodou</t>
  </si>
  <si>
    <t>Podlahy a podlahové konstrukce</t>
  </si>
  <si>
    <t>941 95-5003/00</t>
  </si>
  <si>
    <t>Lešení lehké pomocné podlaha v -2,5m</t>
  </si>
  <si>
    <t>764 35-2811/00</t>
  </si>
  <si>
    <t>Demontáž žlab podok půlkr rov rš330-45°</t>
  </si>
  <si>
    <t>767 39-2802/00</t>
  </si>
  <si>
    <t>Demontáž krytin střech z plechů vlnitých šroubovaných</t>
  </si>
  <si>
    <t>961 04-4111/00</t>
  </si>
  <si>
    <t>Bourání základů z betonu prostého</t>
  </si>
  <si>
    <t>Odvoz suti na skládku do 1km</t>
  </si>
  <si>
    <t>Odvoz suti na skládku další 1km</t>
  </si>
  <si>
    <t>Vnitrostav doprava suti dalších 5m</t>
  </si>
  <si>
    <t>979 09-3111/00</t>
  </si>
  <si>
    <t>Uložení suti na skládku bez hutnění</t>
  </si>
  <si>
    <t>764 35-2203/00</t>
  </si>
  <si>
    <t>Žlaby Pz lakovaný podokapní půlkruhové rš 330</t>
  </si>
  <si>
    <t>764 35-9211/00</t>
  </si>
  <si>
    <t>Kotlík Pz lakovaný kónický prům -100mm</t>
  </si>
  <si>
    <t>Odpadní trouby Pz lakovaný kruhové prům 10cm</t>
  </si>
  <si>
    <t>998 76-4101/00</t>
  </si>
  <si>
    <t>Klempířské konstr přesun hmot v -6m</t>
  </si>
  <si>
    <t>767 99-5101/00</t>
  </si>
  <si>
    <t>Montáž,úpravy atyp kovových konstrukcí -5kg/1ks</t>
  </si>
  <si>
    <t>767 99-5104/00</t>
  </si>
  <si>
    <t>Montáž,úpravy atyp kovových konstrukcí -50kg/1ks</t>
  </si>
  <si>
    <t>767 42-4109</t>
  </si>
  <si>
    <t>Montáž a dodávka pomocné kotevní konstrukce opláštění stěn</t>
  </si>
  <si>
    <t>767 42-4402</t>
  </si>
  <si>
    <t>767 50-MAT1</t>
  </si>
  <si>
    <t>767 50-MAT2</t>
  </si>
  <si>
    <t>767 50-MAT3</t>
  </si>
  <si>
    <t>767 65-7823</t>
  </si>
  <si>
    <t>767 99-61R1</t>
  </si>
  <si>
    <t>Dočasné vzpěry ponechávaných konstrukcí při provádění výřezů/zesílení</t>
  </si>
  <si>
    <t>767 99-61R2</t>
  </si>
  <si>
    <t>Vyřezání stávajících částí ocelového skeletu (viz statická část)</t>
  </si>
  <si>
    <t>783 10-2811/00</t>
  </si>
  <si>
    <t>Očištění stávajících ocelových konstrukcí</t>
  </si>
  <si>
    <t>783 12-1142/00</t>
  </si>
  <si>
    <t>Nátěr ocelových konstrukcí syntetický OK 1a+1z+2e</t>
  </si>
  <si>
    <t>Elektroinstalace</t>
  </si>
  <si>
    <t>797 10-0001</t>
  </si>
  <si>
    <t>Požární bezpečnost</t>
  </si>
  <si>
    <t>797 30-01</t>
  </si>
  <si>
    <t>Náklady na požární bezpečnost dle PBŘS, viz projekt</t>
  </si>
  <si>
    <t>Ing.arch.Vladimírem Smejkalem v 08/2015.</t>
  </si>
  <si>
    <t>Název: Stavební úpravy haly "Tesla" EXPEDICE na st. 318, k.ú.Poučník</t>
  </si>
  <si>
    <t>629 45-1111/00</t>
  </si>
  <si>
    <t>Vyrovnávací vrstva z MC šíř -15cm (utěsnění spodního líce plech pláště)</t>
  </si>
  <si>
    <t>764 45-4801/00</t>
  </si>
  <si>
    <t>Demontáž odpadních trub kruhových D -10cm</t>
  </si>
  <si>
    <t>968 07-2245/00</t>
  </si>
  <si>
    <t>Vybourání rámů oken kov jednod -2m2</t>
  </si>
  <si>
    <t>767 99-5102/00</t>
  </si>
  <si>
    <t>Montáž,úpravy atyp kovových konstrukcí -10kg/1ks</t>
  </si>
  <si>
    <t>767 39-4102</t>
  </si>
  <si>
    <t>Montáž a dodávka střešního pláště panely PUR tl.80 mm včetně doplňků (okapnice,hřeben..)</t>
  </si>
  <si>
    <t>767 42-2112</t>
  </si>
  <si>
    <t>Montáž opláštění stěn včetně doplňků (nároží,parapety,rámy otvorů...)</t>
  </si>
  <si>
    <t>767 42-4119</t>
  </si>
  <si>
    <t>Montáž a dodávka utěsnění styků se střešním pláštěm a soklem (tvarovky PUR,OSB)</t>
  </si>
  <si>
    <t>767 42-4401</t>
  </si>
  <si>
    <t>Ocelový nosník UPE 80, dodávka</t>
  </si>
  <si>
    <t>Ocelový nosník UPE 140, dodávka</t>
  </si>
  <si>
    <t>Plech černý hladký tl.8mm, dodávka</t>
  </si>
  <si>
    <t>Kompletní dodávka a montáž sekční vrata 4350x3300 mm,elektr pohon, prosvětlovací pás, viz projekt</t>
  </si>
  <si>
    <t>767 99-61R3</t>
  </si>
  <si>
    <t>Proříznutí otvorů pro prosvětlovací pásy</t>
  </si>
  <si>
    <t>783 85-1312</t>
  </si>
  <si>
    <t>Nátěr betonových podlah protiprašný včetně penetrace</t>
  </si>
  <si>
    <t>SO02 Stavební úpravy haly "Tesla" EXPEDICE</t>
  </si>
  <si>
    <t>vypracoval: Ing.Vladimír Marhan</t>
  </si>
  <si>
    <t>797 10-0002</t>
  </si>
  <si>
    <t>797 10-0003</t>
  </si>
  <si>
    <t>Elektroinstalace - dodávka a montáž dle projektové dokumentace (mimo svítidel)</t>
  </si>
  <si>
    <t xml:space="preserve">Montáž svítidel  </t>
  </si>
  <si>
    <t xml:space="preserve">    Slepý rozpočet - SO02</t>
  </si>
  <si>
    <t>Název: 2SLE</t>
  </si>
  <si>
    <t>Stav: Slepý rozpočet</t>
  </si>
  <si>
    <t xml:space="preserve">Zář. těl. 2x49W, IP54,Al rám, dodávka  </t>
  </si>
  <si>
    <t>Montáž a dodávka prosvětlovacích pásů opláštění, polykarbonát dvoukomorový, viz projekt</t>
  </si>
  <si>
    <t>Montáž a dodávka rámů prosvětlovacích pásů pláště 700/3300 mm (11ks), FIX</t>
  </si>
  <si>
    <t>768 00-0001</t>
  </si>
  <si>
    <t>Montáž a dodávka plastové výplně otvorů,barva bílá, FIX</t>
  </si>
</sst>
</file>

<file path=xl/styles.xml><?xml version="1.0" encoding="utf-8"?>
<styleSheet xmlns="http://schemas.openxmlformats.org/spreadsheetml/2006/main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0.0"/>
    <numFmt numFmtId="165" formatCode="#,##0\ _K_č"/>
  </numFmts>
  <fonts count="2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2"/>
      <name val="Arial CE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6" fillId="0" borderId="0" xfId="0" applyFont="1"/>
    <xf numFmtId="0" fontId="5" fillId="0" borderId="0" xfId="0" applyFont="1" applyBorder="1"/>
    <xf numFmtId="0" fontId="0" fillId="0" borderId="0" xfId="0" applyAlignment="1">
      <alignment wrapText="1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0" fillId="0" borderId="0" xfId="0" applyFont="1"/>
    <xf numFmtId="0" fontId="0" fillId="0" borderId="0" xfId="0" applyBorder="1"/>
    <xf numFmtId="164" fontId="5" fillId="0" borderId="1" xfId="0" applyNumberFormat="1" applyFont="1" applyBorder="1"/>
    <xf numFmtId="164" fontId="7" fillId="0" borderId="0" xfId="0" applyNumberFormat="1" applyFont="1" applyBorder="1"/>
    <xf numFmtId="164" fontId="5" fillId="0" borderId="0" xfId="0" applyNumberFormat="1" applyFont="1" applyBorder="1"/>
    <xf numFmtId="49" fontId="5" fillId="0" borderId="0" xfId="0" applyNumberFormat="1" applyFont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5" fillId="0" borderId="2" xfId="0" applyFont="1" applyBorder="1"/>
    <xf numFmtId="0" fontId="5" fillId="0" borderId="3" xfId="0" applyFont="1" applyBorder="1"/>
    <xf numFmtId="165" fontId="5" fillId="0" borderId="1" xfId="0" applyNumberFormat="1" applyFont="1" applyBorder="1"/>
    <xf numFmtId="0" fontId="13" fillId="0" borderId="0" xfId="0" applyFont="1"/>
    <xf numFmtId="49" fontId="13" fillId="0" borderId="0" xfId="0" applyNumberFormat="1" applyFont="1"/>
    <xf numFmtId="0" fontId="5" fillId="0" borderId="4" xfId="0" applyFont="1" applyBorder="1"/>
    <xf numFmtId="0" fontId="5" fillId="0" borderId="5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7" fillId="0" borderId="3" xfId="0" applyFont="1" applyBorder="1"/>
    <xf numFmtId="41" fontId="16" fillId="0" borderId="4" xfId="0" applyNumberFormat="1" applyFont="1" applyBorder="1" applyAlignment="1">
      <alignment/>
    </xf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8" fillId="0" borderId="9" xfId="0" applyFont="1" applyBorder="1"/>
    <xf numFmtId="0" fontId="18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14" xfId="0" applyBorder="1"/>
    <xf numFmtId="0" fontId="5" fillId="0" borderId="15" xfId="0" applyFont="1" applyBorder="1"/>
    <xf numFmtId="0" fontId="5" fillId="0" borderId="16" xfId="0" applyFont="1" applyBorder="1"/>
    <xf numFmtId="41" fontId="14" fillId="0" borderId="4" xfId="0" applyNumberFormat="1" applyFont="1" applyBorder="1" applyAlignment="1">
      <alignment/>
    </xf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165" fontId="14" fillId="0" borderId="17" xfId="0" applyNumberFormat="1" applyFont="1" applyBorder="1"/>
    <xf numFmtId="0" fontId="15" fillId="0" borderId="9" xfId="0" applyFont="1" applyBorder="1"/>
    <xf numFmtId="0" fontId="15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165" fontId="14" fillId="0" borderId="18" xfId="20" applyNumberFormat="1" applyFont="1" applyBorder="1"/>
    <xf numFmtId="165" fontId="14" fillId="0" borderId="19" xfId="20" applyNumberFormat="1" applyFont="1" applyBorder="1"/>
    <xf numFmtId="0" fontId="5" fillId="0" borderId="13" xfId="0" applyFont="1" applyBorder="1"/>
    <xf numFmtId="0" fontId="5" fillId="0" borderId="14" xfId="0" applyFont="1" applyBorder="1"/>
    <xf numFmtId="3" fontId="2" fillId="0" borderId="20" xfId="0" applyNumberFormat="1" applyFont="1" applyBorder="1" applyAlignment="1">
      <alignment horizontal="right"/>
    </xf>
    <xf numFmtId="3" fontId="2" fillId="0" borderId="19" xfId="20" applyNumberFormat="1" applyFont="1" applyBorder="1" applyAlignment="1">
      <alignment horizontal="right"/>
    </xf>
    <xf numFmtId="3" fontId="2" fillId="0" borderId="21" xfId="20" applyNumberFormat="1" applyFont="1" applyBorder="1" applyAlignment="1">
      <alignment horizontal="right"/>
    </xf>
    <xf numFmtId="0" fontId="19" fillId="0" borderId="5" xfId="0" applyFont="1" applyBorder="1"/>
    <xf numFmtId="0" fontId="13" fillId="0" borderId="13" xfId="0" applyFont="1" applyBorder="1"/>
    <xf numFmtId="0" fontId="13" fillId="0" borderId="14" xfId="0" applyFont="1" applyBorder="1"/>
    <xf numFmtId="49" fontId="0" fillId="0" borderId="0" xfId="0" applyNumberFormat="1" applyFont="1"/>
    <xf numFmtId="0" fontId="9" fillId="0" borderId="0" xfId="0" applyFont="1"/>
    <xf numFmtId="0" fontId="5" fillId="0" borderId="22" xfId="0" applyFont="1" applyBorder="1" applyAlignment="1">
      <alignment horizontal="right"/>
    </xf>
    <xf numFmtId="0" fontId="5" fillId="0" borderId="23" xfId="0" applyFont="1" applyBorder="1"/>
    <xf numFmtId="0" fontId="5" fillId="0" borderId="1" xfId="0" applyFont="1" applyBorder="1" applyAlignment="1">
      <alignment wrapText="1"/>
    </xf>
    <xf numFmtId="0" fontId="5" fillId="0" borderId="22" xfId="0" applyFont="1" applyBorder="1"/>
    <xf numFmtId="0" fontId="5" fillId="0" borderId="22" xfId="0" applyFont="1" applyBorder="1" applyAlignment="1">
      <alignment wrapText="1"/>
    </xf>
    <xf numFmtId="164" fontId="5" fillId="0" borderId="22" xfId="0" applyNumberFormat="1" applyFont="1" applyBorder="1"/>
    <xf numFmtId="0" fontId="20" fillId="0" borderId="1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100">
      <selection activeCell="I126" sqref="I126"/>
    </sheetView>
  </sheetViews>
  <sheetFormatPr defaultColWidth="9.00390625" defaultRowHeight="12.75"/>
  <cols>
    <col min="1" max="1" width="12.25390625" style="0" customWidth="1"/>
    <col min="2" max="2" width="36.125" style="0" customWidth="1"/>
    <col min="3" max="3" width="6.375" style="0" customWidth="1"/>
    <col min="4" max="4" width="7.375" style="0" customWidth="1"/>
    <col min="5" max="5" width="8.375" style="0" customWidth="1"/>
    <col min="6" max="6" width="15.375" style="0" customWidth="1"/>
    <col min="7" max="7" width="16.125" style="20" customWidth="1"/>
  </cols>
  <sheetData>
    <row r="1" ht="33.75">
      <c r="B1" s="2" t="s">
        <v>156</v>
      </c>
    </row>
    <row r="2" ht="21.75" customHeight="1"/>
    <row r="3" spans="2:6" ht="42" customHeight="1">
      <c r="B3" s="80" t="s">
        <v>126</v>
      </c>
      <c r="C3" s="81"/>
      <c r="D3" s="81"/>
      <c r="E3" s="81"/>
      <c r="F3" s="81"/>
    </row>
    <row r="4" spans="2:4" ht="15.75">
      <c r="B4" s="3"/>
      <c r="C4" s="1"/>
      <c r="D4" s="1"/>
    </row>
    <row r="5" ht="16.5" customHeight="1">
      <c r="B5" s="1" t="s">
        <v>2</v>
      </c>
    </row>
    <row r="6" ht="18" customHeight="1">
      <c r="B6" s="9" t="s">
        <v>48</v>
      </c>
    </row>
    <row r="7" ht="18" customHeight="1">
      <c r="B7" s="48" t="s">
        <v>32</v>
      </c>
    </row>
    <row r="8" ht="17.25" customHeight="1"/>
    <row r="9" ht="12.75">
      <c r="B9" s="1" t="s">
        <v>3</v>
      </c>
    </row>
    <row r="10" ht="12.75">
      <c r="B10" t="s">
        <v>157</v>
      </c>
    </row>
    <row r="11" ht="12.75">
      <c r="B11" t="s">
        <v>158</v>
      </c>
    </row>
    <row r="12" ht="12.75">
      <c r="B12" t="s">
        <v>49</v>
      </c>
    </row>
    <row r="13" ht="21.75" customHeight="1"/>
    <row r="14" ht="18">
      <c r="B14" s="7" t="s">
        <v>22</v>
      </c>
    </row>
    <row r="15" spans="2:6" ht="18" customHeight="1">
      <c r="B15" s="34" t="s">
        <v>23</v>
      </c>
      <c r="C15" s="35"/>
      <c r="D15" s="35"/>
      <c r="E15" s="35"/>
      <c r="F15" s="36" t="s">
        <v>20</v>
      </c>
    </row>
    <row r="16" spans="2:6" ht="18" customHeight="1" thickBot="1">
      <c r="B16" s="68" t="s">
        <v>150</v>
      </c>
      <c r="C16" s="69"/>
      <c r="D16" s="69"/>
      <c r="E16" s="70"/>
      <c r="F16" s="37">
        <f>F41</f>
        <v>0</v>
      </c>
    </row>
    <row r="17" spans="2:6" ht="18" customHeight="1">
      <c r="B17" s="40" t="s">
        <v>0</v>
      </c>
      <c r="C17" s="41"/>
      <c r="D17" s="41"/>
      <c r="E17" s="42"/>
      <c r="F17" s="65">
        <f>SUM(F16:F16)</f>
        <v>0</v>
      </c>
    </row>
    <row r="18" spans="2:6" ht="18" customHeight="1">
      <c r="B18" s="43" t="s">
        <v>45</v>
      </c>
      <c r="C18" s="38"/>
      <c r="D18" s="38"/>
      <c r="E18" s="39"/>
      <c r="F18" s="66">
        <f>F17*0.21</f>
        <v>0</v>
      </c>
    </row>
    <row r="19" spans="2:6" ht="18" customHeight="1" thickBot="1">
      <c r="B19" s="44" t="s">
        <v>1</v>
      </c>
      <c r="C19" s="45"/>
      <c r="D19" s="45"/>
      <c r="E19" s="46"/>
      <c r="F19" s="67">
        <f>F17+F18</f>
        <v>0</v>
      </c>
    </row>
    <row r="20" spans="2:6" ht="12.75">
      <c r="B20" s="19"/>
      <c r="C20" s="14"/>
      <c r="D20" s="14"/>
      <c r="E20" s="14"/>
      <c r="F20" s="10"/>
    </row>
    <row r="21" spans="2:6" ht="12.75">
      <c r="B21" s="19"/>
      <c r="C21" s="14"/>
      <c r="D21" s="14"/>
      <c r="E21" s="14"/>
      <c r="F21" s="10"/>
    </row>
    <row r="22" spans="2:7" ht="13.5" customHeight="1">
      <c r="B22" s="71" t="s">
        <v>47</v>
      </c>
      <c r="C22" s="30"/>
      <c r="D22" s="30"/>
      <c r="E22" s="30"/>
      <c r="F22" s="30"/>
      <c r="G22" s="72"/>
    </row>
    <row r="23" spans="2:6" ht="13.5" customHeight="1">
      <c r="B23" s="31" t="s">
        <v>125</v>
      </c>
      <c r="C23" s="30"/>
      <c r="D23" s="30"/>
      <c r="E23" s="30"/>
      <c r="F23" s="30"/>
    </row>
    <row r="24" spans="2:6" ht="13.5" customHeight="1">
      <c r="B24" s="31"/>
      <c r="C24" s="30"/>
      <c r="D24" s="30"/>
      <c r="E24" s="30"/>
      <c r="F24" s="30"/>
    </row>
    <row r="25" ht="21" customHeight="1">
      <c r="B25" s="3" t="s">
        <v>15</v>
      </c>
    </row>
    <row r="26" spans="2:6" ht="12.75">
      <c r="B26" s="33" t="s">
        <v>19</v>
      </c>
      <c r="C26" s="47"/>
      <c r="D26" s="47"/>
      <c r="E26" s="49"/>
      <c r="F26" s="73" t="s">
        <v>20</v>
      </c>
    </row>
    <row r="27" spans="2:6" ht="12.75">
      <c r="B27" s="33" t="s">
        <v>50</v>
      </c>
      <c r="C27" s="63"/>
      <c r="D27" s="63"/>
      <c r="E27" s="64"/>
      <c r="F27" s="29">
        <f>F49</f>
        <v>0</v>
      </c>
    </row>
    <row r="28" spans="2:6" ht="12.75">
      <c r="B28" s="27" t="s">
        <v>63</v>
      </c>
      <c r="C28" s="28"/>
      <c r="D28" s="28"/>
      <c r="E28" s="32"/>
      <c r="F28" s="29">
        <f>F57</f>
        <v>0</v>
      </c>
    </row>
    <row r="29" spans="2:6" ht="12.75">
      <c r="B29" s="50" t="s">
        <v>33</v>
      </c>
      <c r="C29" s="8"/>
      <c r="D29" s="8"/>
      <c r="E29" s="51"/>
      <c r="F29" s="29">
        <f>F65</f>
        <v>0</v>
      </c>
    </row>
    <row r="30" spans="2:6" ht="12.75">
      <c r="B30" s="27" t="s">
        <v>80</v>
      </c>
      <c r="C30" s="28"/>
      <c r="D30" s="28"/>
      <c r="E30" s="32"/>
      <c r="F30" s="29">
        <f>F69</f>
        <v>0</v>
      </c>
    </row>
    <row r="31" spans="2:6" ht="12.75">
      <c r="B31" s="50" t="s">
        <v>24</v>
      </c>
      <c r="C31" s="8"/>
      <c r="D31" s="8"/>
      <c r="E31" s="51"/>
      <c r="F31" s="29">
        <f>F74</f>
        <v>0</v>
      </c>
    </row>
    <row r="32" spans="2:6" ht="12.75">
      <c r="B32" s="27" t="s">
        <v>37</v>
      </c>
      <c r="C32" s="28"/>
      <c r="D32" s="28"/>
      <c r="E32" s="32"/>
      <c r="F32" s="29">
        <f>F77</f>
        <v>0</v>
      </c>
    </row>
    <row r="33" spans="2:6" ht="12.75">
      <c r="B33" s="50" t="s">
        <v>25</v>
      </c>
      <c r="C33" s="8"/>
      <c r="D33" s="8"/>
      <c r="E33" s="51"/>
      <c r="F33" s="29">
        <f>F80</f>
        <v>0</v>
      </c>
    </row>
    <row r="34" spans="2:6" ht="12.75">
      <c r="B34" s="27" t="s">
        <v>38</v>
      </c>
      <c r="C34" s="28"/>
      <c r="D34" s="28"/>
      <c r="E34" s="32"/>
      <c r="F34" s="29">
        <f>F93</f>
        <v>0</v>
      </c>
    </row>
    <row r="35" spans="2:6" ht="12.75">
      <c r="B35" s="50" t="s">
        <v>40</v>
      </c>
      <c r="C35" s="8"/>
      <c r="D35" s="8"/>
      <c r="E35" s="51"/>
      <c r="F35" s="29">
        <f>F99</f>
        <v>0</v>
      </c>
    </row>
    <row r="36" spans="2:6" ht="12.75">
      <c r="B36" s="27" t="s">
        <v>43</v>
      </c>
      <c r="C36" s="28"/>
      <c r="D36" s="28"/>
      <c r="E36" s="32"/>
      <c r="F36" s="29">
        <f>F117</f>
        <v>0</v>
      </c>
    </row>
    <row r="37" spans="2:6" ht="12.75">
      <c r="B37" s="50" t="s">
        <v>46</v>
      </c>
      <c r="C37" s="63"/>
      <c r="D37" s="63"/>
      <c r="E37" s="64"/>
      <c r="F37" s="29">
        <f>F120</f>
        <v>0</v>
      </c>
    </row>
    <row r="38" spans="2:6" ht="12.75">
      <c r="B38" s="27" t="s">
        <v>120</v>
      </c>
      <c r="C38" s="28"/>
      <c r="D38" s="28"/>
      <c r="E38" s="32"/>
      <c r="F38" s="29">
        <f>F125</f>
        <v>0</v>
      </c>
    </row>
    <row r="39" spans="2:6" ht="12.75">
      <c r="B39" s="74" t="s">
        <v>122</v>
      </c>
      <c r="C39" s="28"/>
      <c r="D39" s="28"/>
      <c r="E39" s="32"/>
      <c r="F39" s="29">
        <f>F130</f>
        <v>0</v>
      </c>
    </row>
    <row r="40" spans="2:6" ht="13.5" thickBot="1">
      <c r="B40" s="27" t="s">
        <v>16</v>
      </c>
      <c r="C40" s="28"/>
      <c r="D40" s="28"/>
      <c r="E40" s="32"/>
      <c r="F40" s="29">
        <f>F133</f>
        <v>0</v>
      </c>
    </row>
    <row r="41" spans="2:6" ht="18" customHeight="1">
      <c r="B41" s="53" t="s">
        <v>0</v>
      </c>
      <c r="C41" s="54"/>
      <c r="D41" s="54"/>
      <c r="E41" s="55"/>
      <c r="F41" s="56">
        <f>SUM(F27:F40)</f>
        <v>0</v>
      </c>
    </row>
    <row r="42" spans="2:6" ht="18" customHeight="1">
      <c r="B42" s="57" t="s">
        <v>45</v>
      </c>
      <c r="C42" s="35"/>
      <c r="D42" s="35"/>
      <c r="E42" s="52"/>
      <c r="F42" s="62">
        <f>F41*0.21</f>
        <v>0</v>
      </c>
    </row>
    <row r="43" spans="2:6" ht="18" customHeight="1" thickBot="1">
      <c r="B43" s="58" t="s">
        <v>1</v>
      </c>
      <c r="C43" s="59"/>
      <c r="D43" s="59"/>
      <c r="E43" s="60"/>
      <c r="F43" s="61">
        <f>F41+F42</f>
        <v>0</v>
      </c>
    </row>
    <row r="44" spans="2:6" ht="12.75">
      <c r="B44" s="19"/>
      <c r="C44" s="14"/>
      <c r="D44" s="14"/>
      <c r="E44" s="14"/>
      <c r="F44" s="10"/>
    </row>
    <row r="45" spans="2:6" ht="12.75">
      <c r="B45" s="19"/>
      <c r="C45" s="14"/>
      <c r="D45" s="14"/>
      <c r="E45" s="14"/>
      <c r="F45" s="10"/>
    </row>
    <row r="46" ht="12.75">
      <c r="B46" s="1" t="s">
        <v>18</v>
      </c>
    </row>
    <row r="47" spans="1:7" ht="22.5">
      <c r="A47" s="4" t="s">
        <v>14</v>
      </c>
      <c r="B47" s="4" t="s">
        <v>4</v>
      </c>
      <c r="C47" s="4" t="s">
        <v>5</v>
      </c>
      <c r="D47" s="5" t="s">
        <v>6</v>
      </c>
      <c r="E47" s="6" t="s">
        <v>8</v>
      </c>
      <c r="F47" s="6" t="s">
        <v>7</v>
      </c>
      <c r="G47" s="21"/>
    </row>
    <row r="48" spans="1:7" ht="12.75">
      <c r="A48" s="8"/>
      <c r="B48" s="8"/>
      <c r="C48" s="8"/>
      <c r="D48" s="12"/>
      <c r="E48" s="13"/>
      <c r="F48" s="13"/>
      <c r="G48" s="21"/>
    </row>
    <row r="49" spans="1:8" s="1" customFormat="1" ht="12.75">
      <c r="A49" s="10"/>
      <c r="B49" s="11" t="s">
        <v>50</v>
      </c>
      <c r="C49" s="10"/>
      <c r="D49" s="10"/>
      <c r="E49" s="10"/>
      <c r="F49" s="17">
        <f>SUM(F50:F55)</f>
        <v>0</v>
      </c>
      <c r="G49" s="25"/>
      <c r="H49" s="23"/>
    </row>
    <row r="50" spans="1:8" ht="12.75">
      <c r="A50" s="4" t="s">
        <v>51</v>
      </c>
      <c r="B50" s="4" t="s">
        <v>52</v>
      </c>
      <c r="C50" s="4" t="s">
        <v>12</v>
      </c>
      <c r="D50" s="4">
        <v>0.5</v>
      </c>
      <c r="E50" s="4"/>
      <c r="F50" s="16">
        <f>D50*E50</f>
        <v>0</v>
      </c>
      <c r="G50" s="22"/>
      <c r="H50" s="15"/>
    </row>
    <row r="51" spans="1:8" ht="12.75">
      <c r="A51" s="4" t="s">
        <v>53</v>
      </c>
      <c r="B51" s="4" t="s">
        <v>54</v>
      </c>
      <c r="C51" s="4" t="s">
        <v>12</v>
      </c>
      <c r="D51" s="4">
        <v>0.5</v>
      </c>
      <c r="E51" s="4"/>
      <c r="F51" s="16">
        <f aca="true" t="shared" si="0" ref="F51:F123">D51*E51</f>
        <v>0</v>
      </c>
      <c r="G51" s="22"/>
      <c r="H51" s="15"/>
    </row>
    <row r="52" spans="1:8" ht="12.75">
      <c r="A52" s="4" t="s">
        <v>55</v>
      </c>
      <c r="B52" s="4" t="s">
        <v>56</v>
      </c>
      <c r="C52" s="4" t="s">
        <v>12</v>
      </c>
      <c r="D52" s="4">
        <v>0.5</v>
      </c>
      <c r="E52" s="4"/>
      <c r="F52" s="16">
        <f t="shared" si="0"/>
        <v>0</v>
      </c>
      <c r="G52" s="22"/>
      <c r="H52" s="15"/>
    </row>
    <row r="53" spans="1:8" s="1" customFormat="1" ht="12.75">
      <c r="A53" s="4" t="s">
        <v>57</v>
      </c>
      <c r="B53" s="4" t="s">
        <v>58</v>
      </c>
      <c r="C53" s="4" t="s">
        <v>12</v>
      </c>
      <c r="D53" s="4">
        <v>0.5</v>
      </c>
      <c r="E53" s="4"/>
      <c r="F53" s="16">
        <f t="shared" si="0"/>
        <v>0</v>
      </c>
      <c r="G53" s="25"/>
      <c r="H53" s="23"/>
    </row>
    <row r="54" spans="1:8" ht="12.75">
      <c r="A54" s="4" t="s">
        <v>59</v>
      </c>
      <c r="B54" s="4" t="s">
        <v>60</v>
      </c>
      <c r="C54" s="4" t="s">
        <v>12</v>
      </c>
      <c r="D54" s="4">
        <v>0.5</v>
      </c>
      <c r="E54" s="4"/>
      <c r="F54" s="16">
        <f t="shared" si="0"/>
        <v>0</v>
      </c>
      <c r="G54" s="22"/>
      <c r="H54" s="15"/>
    </row>
    <row r="55" spans="1:8" ht="12.75">
      <c r="A55" s="4" t="s">
        <v>61</v>
      </c>
      <c r="B55" s="4" t="s">
        <v>62</v>
      </c>
      <c r="C55" s="4" t="s">
        <v>12</v>
      </c>
      <c r="D55" s="4">
        <v>0.5</v>
      </c>
      <c r="E55" s="4"/>
      <c r="F55" s="16">
        <f t="shared" si="0"/>
        <v>0</v>
      </c>
      <c r="G55" s="22"/>
      <c r="H55" s="15"/>
    </row>
    <row r="56" spans="1:8" ht="12.75">
      <c r="A56" s="10"/>
      <c r="B56" s="10"/>
      <c r="C56" s="10"/>
      <c r="D56" s="10"/>
      <c r="E56" s="10"/>
      <c r="F56" s="18"/>
      <c r="G56" s="22"/>
      <c r="H56" s="15"/>
    </row>
    <row r="57" spans="1:8" s="1" customFormat="1" ht="12.75">
      <c r="A57" s="11"/>
      <c r="B57" s="11" t="s">
        <v>63</v>
      </c>
      <c r="C57" s="11"/>
      <c r="D57" s="11"/>
      <c r="E57" s="11"/>
      <c r="F57" s="17">
        <f>SUM(F58:F63)</f>
        <v>0</v>
      </c>
      <c r="G57" s="26"/>
      <c r="H57" s="23"/>
    </row>
    <row r="58" spans="1:8" s="1" customFormat="1" ht="12.75">
      <c r="A58" s="4" t="s">
        <v>64</v>
      </c>
      <c r="B58" s="4" t="s">
        <v>65</v>
      </c>
      <c r="C58" s="4" t="s">
        <v>12</v>
      </c>
      <c r="D58" s="4">
        <v>2.6</v>
      </c>
      <c r="E58" s="4"/>
      <c r="F58" s="16">
        <f t="shared" si="0"/>
        <v>0</v>
      </c>
      <c r="G58" s="26"/>
      <c r="H58" s="23"/>
    </row>
    <row r="59" spans="1:8" s="1" customFormat="1" ht="12.75">
      <c r="A59" s="4" t="s">
        <v>66</v>
      </c>
      <c r="B59" s="4" t="s">
        <v>67</v>
      </c>
      <c r="C59" s="4" t="s">
        <v>9</v>
      </c>
      <c r="D59" s="4">
        <v>7.3</v>
      </c>
      <c r="E59" s="4"/>
      <c r="F59" s="16">
        <f t="shared" si="0"/>
        <v>0</v>
      </c>
      <c r="G59" s="26"/>
      <c r="H59" s="23"/>
    </row>
    <row r="60" spans="1:8" s="1" customFormat="1" ht="12.75">
      <c r="A60" s="4" t="s">
        <v>68</v>
      </c>
      <c r="B60" s="4" t="s">
        <v>69</v>
      </c>
      <c r="C60" s="4" t="s">
        <v>9</v>
      </c>
      <c r="D60" s="4">
        <v>7.3</v>
      </c>
      <c r="E60" s="4"/>
      <c r="F60" s="16">
        <f t="shared" si="0"/>
        <v>0</v>
      </c>
      <c r="G60" s="26"/>
      <c r="H60" s="23"/>
    </row>
    <row r="61" spans="1:8" s="1" customFormat="1" ht="12.75">
      <c r="A61" s="4" t="s">
        <v>70</v>
      </c>
      <c r="B61" s="4" t="s">
        <v>71</v>
      </c>
      <c r="C61" s="4" t="s">
        <v>11</v>
      </c>
      <c r="D61" s="4">
        <v>0.05</v>
      </c>
      <c r="E61" s="4"/>
      <c r="F61" s="16">
        <f t="shared" si="0"/>
        <v>0</v>
      </c>
      <c r="G61" s="26"/>
      <c r="H61" s="23"/>
    </row>
    <row r="62" spans="1:8" s="1" customFormat="1" ht="22.5">
      <c r="A62" s="4" t="s">
        <v>72</v>
      </c>
      <c r="B62" s="75" t="s">
        <v>73</v>
      </c>
      <c r="C62" s="4" t="s">
        <v>9</v>
      </c>
      <c r="D62" s="4">
        <v>7.2</v>
      </c>
      <c r="E62" s="4"/>
      <c r="F62" s="16">
        <f t="shared" si="0"/>
        <v>0</v>
      </c>
      <c r="G62" s="26"/>
      <c r="H62" s="23"/>
    </row>
    <row r="63" spans="1:8" s="1" customFormat="1" ht="12.75">
      <c r="A63" s="4" t="s">
        <v>74</v>
      </c>
      <c r="B63" s="4" t="s">
        <v>75</v>
      </c>
      <c r="C63" s="4" t="s">
        <v>11</v>
      </c>
      <c r="D63" s="4">
        <v>9.43</v>
      </c>
      <c r="E63" s="4"/>
      <c r="F63" s="16">
        <f t="shared" si="0"/>
        <v>0</v>
      </c>
      <c r="G63" s="26"/>
      <c r="H63" s="23"/>
    </row>
    <row r="64" spans="1:8" s="1" customFormat="1" ht="12.75">
      <c r="A64" s="10"/>
      <c r="B64" s="10"/>
      <c r="C64" s="10"/>
      <c r="D64" s="10"/>
      <c r="E64" s="10"/>
      <c r="F64" s="18"/>
      <c r="G64" s="26"/>
      <c r="H64" s="23"/>
    </row>
    <row r="65" spans="1:8" s="1" customFormat="1" ht="12.75">
      <c r="A65" s="11"/>
      <c r="B65" s="11" t="s">
        <v>33</v>
      </c>
      <c r="C65" s="11"/>
      <c r="D65" s="11"/>
      <c r="E65" s="11"/>
      <c r="F65" s="17">
        <f>SUM(F66:F67)</f>
        <v>0</v>
      </c>
      <c r="G65" s="26"/>
      <c r="H65" s="23"/>
    </row>
    <row r="66" spans="1:8" s="1" customFormat="1" ht="22.5">
      <c r="A66" s="4" t="s">
        <v>127</v>
      </c>
      <c r="B66" s="75" t="s">
        <v>128</v>
      </c>
      <c r="C66" s="4" t="s">
        <v>10</v>
      </c>
      <c r="D66" s="4">
        <v>18</v>
      </c>
      <c r="E66" s="4"/>
      <c r="F66" s="16">
        <f t="shared" si="0"/>
        <v>0</v>
      </c>
      <c r="G66" s="26"/>
      <c r="H66" s="23"/>
    </row>
    <row r="67" spans="1:8" ht="12.75">
      <c r="A67" s="4" t="s">
        <v>74</v>
      </c>
      <c r="B67" s="4" t="s">
        <v>75</v>
      </c>
      <c r="C67" s="4" t="s">
        <v>11</v>
      </c>
      <c r="D67" s="4">
        <v>0.19</v>
      </c>
      <c r="E67" s="4"/>
      <c r="F67" s="16">
        <f t="shared" si="0"/>
        <v>0</v>
      </c>
      <c r="G67" s="22"/>
      <c r="H67" s="15"/>
    </row>
    <row r="68" spans="1:8" ht="12.75">
      <c r="A68" s="10"/>
      <c r="B68" s="10"/>
      <c r="C68" s="10"/>
      <c r="D68" s="10"/>
      <c r="E68" s="10"/>
      <c r="F68" s="18"/>
      <c r="G68" s="22"/>
      <c r="H68" s="15"/>
    </row>
    <row r="69" spans="1:8" s="1" customFormat="1" ht="12.75">
      <c r="A69" s="11"/>
      <c r="B69" s="11" t="s">
        <v>80</v>
      </c>
      <c r="C69" s="11"/>
      <c r="D69" s="11"/>
      <c r="E69" s="11"/>
      <c r="F69" s="17">
        <f>SUM(F70:F72)</f>
        <v>0</v>
      </c>
      <c r="G69" s="25"/>
      <c r="H69" s="23"/>
    </row>
    <row r="70" spans="1:8" ht="22.5">
      <c r="A70" s="4" t="s">
        <v>76</v>
      </c>
      <c r="B70" s="75" t="s">
        <v>77</v>
      </c>
      <c r="C70" s="4" t="s">
        <v>9</v>
      </c>
      <c r="D70" s="4">
        <v>489.4</v>
      </c>
      <c r="E70" s="4"/>
      <c r="F70" s="16">
        <f t="shared" si="0"/>
        <v>0</v>
      </c>
      <c r="G70" s="22"/>
      <c r="H70" s="15"/>
    </row>
    <row r="71" spans="1:8" s="1" customFormat="1" ht="22.5">
      <c r="A71" s="4" t="s">
        <v>78</v>
      </c>
      <c r="B71" s="75" t="s">
        <v>79</v>
      </c>
      <c r="C71" s="4" t="s">
        <v>9</v>
      </c>
      <c r="D71" s="4">
        <v>489.4</v>
      </c>
      <c r="E71" s="4"/>
      <c r="F71" s="16">
        <f t="shared" si="0"/>
        <v>0</v>
      </c>
      <c r="G71" s="25"/>
      <c r="H71" s="23"/>
    </row>
    <row r="72" spans="1:8" s="1" customFormat="1" ht="12.75">
      <c r="A72" s="4" t="s">
        <v>74</v>
      </c>
      <c r="B72" s="4" t="s">
        <v>75</v>
      </c>
      <c r="C72" s="4" t="s">
        <v>11</v>
      </c>
      <c r="D72" s="4">
        <v>0.87</v>
      </c>
      <c r="E72" s="4"/>
      <c r="F72" s="16">
        <f t="shared" si="0"/>
        <v>0</v>
      </c>
      <c r="G72" s="25"/>
      <c r="H72" s="23"/>
    </row>
    <row r="73" spans="1:8" s="1" customFormat="1" ht="12.75">
      <c r="A73" s="10"/>
      <c r="B73" s="10"/>
      <c r="C73" s="10"/>
      <c r="D73" s="10"/>
      <c r="E73" s="10"/>
      <c r="F73" s="18"/>
      <c r="G73" s="25"/>
      <c r="H73" s="23"/>
    </row>
    <row r="74" spans="1:8" s="1" customFormat="1" ht="12.75">
      <c r="A74" s="11"/>
      <c r="B74" s="11" t="s">
        <v>24</v>
      </c>
      <c r="C74" s="11"/>
      <c r="D74" s="11"/>
      <c r="E74" s="11"/>
      <c r="F74" s="17">
        <f>SUM(F75:F75)</f>
        <v>0</v>
      </c>
      <c r="G74" s="25"/>
      <c r="H74" s="23"/>
    </row>
    <row r="75" spans="1:8" s="1" customFormat="1" ht="12.75">
      <c r="A75" s="4" t="s">
        <v>34</v>
      </c>
      <c r="B75" s="4" t="s">
        <v>35</v>
      </c>
      <c r="C75" s="4" t="s">
        <v>9</v>
      </c>
      <c r="D75" s="4">
        <v>490</v>
      </c>
      <c r="E75" s="4"/>
      <c r="F75" s="16">
        <f t="shared" si="0"/>
        <v>0</v>
      </c>
      <c r="G75" s="25"/>
      <c r="H75" s="23"/>
    </row>
    <row r="76" spans="1:8" s="1" customFormat="1" ht="12.75">
      <c r="A76" s="10"/>
      <c r="B76" s="10"/>
      <c r="C76" s="10"/>
      <c r="D76" s="10"/>
      <c r="E76" s="10"/>
      <c r="F76" s="18"/>
      <c r="G76" s="25"/>
      <c r="H76" s="23"/>
    </row>
    <row r="77" spans="1:8" s="1" customFormat="1" ht="12.75">
      <c r="A77" s="11"/>
      <c r="B77" s="11" t="s">
        <v>37</v>
      </c>
      <c r="C77" s="11"/>
      <c r="D77" s="11"/>
      <c r="E77" s="11"/>
      <c r="F77" s="17">
        <f>SUM(F78:F78)</f>
        <v>0</v>
      </c>
      <c r="G77" s="25"/>
      <c r="H77" s="23"/>
    </row>
    <row r="78" spans="1:8" s="1" customFormat="1" ht="12.75">
      <c r="A78" s="4" t="s">
        <v>81</v>
      </c>
      <c r="B78" s="4" t="s">
        <v>82</v>
      </c>
      <c r="C78" s="4" t="s">
        <v>9</v>
      </c>
      <c r="D78" s="4">
        <v>630</v>
      </c>
      <c r="E78" s="4"/>
      <c r="F78" s="16">
        <f t="shared" si="0"/>
        <v>0</v>
      </c>
      <c r="G78" s="25"/>
      <c r="H78" s="23"/>
    </row>
    <row r="79" spans="1:8" s="1" customFormat="1" ht="12.75">
      <c r="A79" s="10"/>
      <c r="B79" s="10"/>
      <c r="C79" s="10"/>
      <c r="D79" s="10"/>
      <c r="E79" s="10"/>
      <c r="F79" s="18"/>
      <c r="G79" s="25"/>
      <c r="H79" s="23"/>
    </row>
    <row r="80" spans="1:8" s="1" customFormat="1" ht="12.75">
      <c r="A80" s="11"/>
      <c r="B80" s="11" t="s">
        <v>25</v>
      </c>
      <c r="C80" s="11"/>
      <c r="D80" s="11"/>
      <c r="E80" s="11"/>
      <c r="F80" s="17">
        <f>SUM(F81:F91)</f>
        <v>0</v>
      </c>
      <c r="G80" s="25"/>
      <c r="H80" s="23"/>
    </row>
    <row r="81" spans="1:8" s="1" customFormat="1" ht="12.75">
      <c r="A81" s="4" t="s">
        <v>83</v>
      </c>
      <c r="B81" s="4" t="s">
        <v>84</v>
      </c>
      <c r="C81" s="4" t="s">
        <v>10</v>
      </c>
      <c r="D81" s="4">
        <v>109.6</v>
      </c>
      <c r="E81" s="4"/>
      <c r="F81" s="16">
        <f t="shared" si="0"/>
        <v>0</v>
      </c>
      <c r="G81" s="25"/>
      <c r="H81" s="23"/>
    </row>
    <row r="82" spans="1:8" s="1" customFormat="1" ht="12.75">
      <c r="A82" s="4" t="s">
        <v>129</v>
      </c>
      <c r="B82" s="4" t="s">
        <v>130</v>
      </c>
      <c r="C82" s="4" t="s">
        <v>10</v>
      </c>
      <c r="D82" s="4">
        <v>23.4</v>
      </c>
      <c r="E82" s="4"/>
      <c r="F82" s="16">
        <f t="shared" si="0"/>
        <v>0</v>
      </c>
      <c r="G82" s="25"/>
      <c r="H82" s="23"/>
    </row>
    <row r="83" spans="1:8" s="1" customFormat="1" ht="22.5">
      <c r="A83" s="4" t="s">
        <v>85</v>
      </c>
      <c r="B83" s="75" t="s">
        <v>86</v>
      </c>
      <c r="C83" s="4" t="s">
        <v>9</v>
      </c>
      <c r="D83" s="4">
        <v>597.3</v>
      </c>
      <c r="E83" s="4"/>
      <c r="F83" s="16">
        <f t="shared" si="0"/>
        <v>0</v>
      </c>
      <c r="G83" s="25"/>
      <c r="H83" s="23"/>
    </row>
    <row r="84" spans="1:8" s="1" customFormat="1" ht="12.75">
      <c r="A84" s="4" t="s">
        <v>87</v>
      </c>
      <c r="B84" s="4" t="s">
        <v>88</v>
      </c>
      <c r="C84" s="4" t="s">
        <v>12</v>
      </c>
      <c r="D84" s="4">
        <v>0.2</v>
      </c>
      <c r="E84" s="4"/>
      <c r="F84" s="16">
        <f t="shared" si="0"/>
        <v>0</v>
      </c>
      <c r="G84" s="25"/>
      <c r="H84" s="23"/>
    </row>
    <row r="85" spans="1:8" s="1" customFormat="1" ht="12.75">
      <c r="A85" s="4" t="s">
        <v>131</v>
      </c>
      <c r="B85" s="4" t="s">
        <v>132</v>
      </c>
      <c r="C85" s="4" t="s">
        <v>9</v>
      </c>
      <c r="D85" s="4">
        <v>10.9</v>
      </c>
      <c r="E85" s="4"/>
      <c r="F85" s="16">
        <f t="shared" si="0"/>
        <v>0</v>
      </c>
      <c r="G85" s="25"/>
      <c r="H85" s="23"/>
    </row>
    <row r="86" spans="1:8" s="1" customFormat="1" ht="12.75">
      <c r="A86" s="4" t="s">
        <v>26</v>
      </c>
      <c r="B86" s="4" t="s">
        <v>89</v>
      </c>
      <c r="C86" s="4" t="s">
        <v>11</v>
      </c>
      <c r="D86" s="4">
        <v>1.3</v>
      </c>
      <c r="E86" s="4"/>
      <c r="F86" s="16">
        <f t="shared" si="0"/>
        <v>0</v>
      </c>
      <c r="G86" s="25"/>
      <c r="H86" s="23"/>
    </row>
    <row r="87" spans="1:8" s="1" customFormat="1" ht="12.75">
      <c r="A87" s="4" t="s">
        <v>27</v>
      </c>
      <c r="B87" s="4" t="s">
        <v>90</v>
      </c>
      <c r="C87" s="4" t="s">
        <v>11</v>
      </c>
      <c r="D87" s="4">
        <v>13</v>
      </c>
      <c r="E87" s="4"/>
      <c r="F87" s="16">
        <f t="shared" si="0"/>
        <v>0</v>
      </c>
      <c r="G87" s="25"/>
      <c r="H87" s="23"/>
    </row>
    <row r="88" spans="1:8" s="1" customFormat="1" ht="12.75">
      <c r="A88" s="4" t="s">
        <v>28</v>
      </c>
      <c r="B88" s="4" t="s">
        <v>29</v>
      </c>
      <c r="C88" s="4" t="s">
        <v>11</v>
      </c>
      <c r="D88" s="4">
        <v>5.5</v>
      </c>
      <c r="E88" s="4"/>
      <c r="F88" s="16">
        <f t="shared" si="0"/>
        <v>0</v>
      </c>
      <c r="G88" s="25"/>
      <c r="H88" s="23"/>
    </row>
    <row r="89" spans="1:8" s="1" customFormat="1" ht="12.75">
      <c r="A89" s="4" t="s">
        <v>41</v>
      </c>
      <c r="B89" s="4" t="s">
        <v>91</v>
      </c>
      <c r="C89" s="4" t="s">
        <v>11</v>
      </c>
      <c r="D89" s="4">
        <v>5.5</v>
      </c>
      <c r="E89" s="4"/>
      <c r="F89" s="16">
        <f t="shared" si="0"/>
        <v>0</v>
      </c>
      <c r="G89" s="25"/>
      <c r="H89" s="23"/>
    </row>
    <row r="90" spans="1:8" s="1" customFormat="1" ht="12.75">
      <c r="A90" s="4" t="s">
        <v>92</v>
      </c>
      <c r="B90" s="4" t="s">
        <v>93</v>
      </c>
      <c r="C90" s="4" t="s">
        <v>11</v>
      </c>
      <c r="D90" s="4">
        <v>1.3</v>
      </c>
      <c r="E90" s="4"/>
      <c r="F90" s="16">
        <f t="shared" si="0"/>
        <v>0</v>
      </c>
      <c r="G90" s="25"/>
      <c r="H90" s="23"/>
    </row>
    <row r="91" spans="1:8" s="1" customFormat="1" ht="12.75">
      <c r="A91" s="4" t="s">
        <v>30</v>
      </c>
      <c r="B91" s="4" t="s">
        <v>31</v>
      </c>
      <c r="C91" s="4" t="s">
        <v>11</v>
      </c>
      <c r="D91" s="4">
        <v>1.3</v>
      </c>
      <c r="E91" s="4"/>
      <c r="F91" s="16">
        <f t="shared" si="0"/>
        <v>0</v>
      </c>
      <c r="G91" s="25"/>
      <c r="H91" s="23"/>
    </row>
    <row r="92" spans="1:8" s="1" customFormat="1" ht="12.75">
      <c r="A92" s="10"/>
      <c r="B92" s="10"/>
      <c r="C92" s="10"/>
      <c r="D92" s="10"/>
      <c r="E92" s="10"/>
      <c r="F92" s="18"/>
      <c r="G92" s="25"/>
      <c r="H92" s="23"/>
    </row>
    <row r="93" spans="1:8" s="1" customFormat="1" ht="12.75">
      <c r="A93" s="11"/>
      <c r="B93" s="11" t="s">
        <v>38</v>
      </c>
      <c r="C93" s="11"/>
      <c r="D93" s="11"/>
      <c r="E93" s="11"/>
      <c r="F93" s="17">
        <f>SUM(F94:F97)</f>
        <v>0</v>
      </c>
      <c r="G93" s="25"/>
      <c r="H93" s="23"/>
    </row>
    <row r="94" spans="1:8" s="1" customFormat="1" ht="12.75">
      <c r="A94" s="4" t="s">
        <v>94</v>
      </c>
      <c r="B94" s="4" t="s">
        <v>95</v>
      </c>
      <c r="C94" s="4" t="s">
        <v>10</v>
      </c>
      <c r="D94" s="4">
        <v>109.6</v>
      </c>
      <c r="E94" s="4"/>
      <c r="F94" s="16">
        <f t="shared" si="0"/>
        <v>0</v>
      </c>
      <c r="G94" s="25"/>
      <c r="H94" s="23"/>
    </row>
    <row r="95" spans="1:8" s="1" customFormat="1" ht="12.75">
      <c r="A95" s="4" t="s">
        <v>96</v>
      </c>
      <c r="B95" s="4" t="s">
        <v>97</v>
      </c>
      <c r="C95" s="4" t="s">
        <v>36</v>
      </c>
      <c r="D95" s="4">
        <v>6</v>
      </c>
      <c r="E95" s="4"/>
      <c r="F95" s="16">
        <f t="shared" si="0"/>
        <v>0</v>
      </c>
      <c r="G95" s="25"/>
      <c r="H95" s="23"/>
    </row>
    <row r="96" spans="1:8" s="1" customFormat="1" ht="12.75">
      <c r="A96" s="4" t="s">
        <v>42</v>
      </c>
      <c r="B96" s="4" t="s">
        <v>98</v>
      </c>
      <c r="C96" s="4" t="s">
        <v>10</v>
      </c>
      <c r="D96" s="4">
        <v>23.4</v>
      </c>
      <c r="E96" s="4"/>
      <c r="F96" s="16">
        <f t="shared" si="0"/>
        <v>0</v>
      </c>
      <c r="G96" s="25"/>
      <c r="H96" s="23"/>
    </row>
    <row r="97" spans="1:8" s="1" customFormat="1" ht="12.75">
      <c r="A97" s="4" t="s">
        <v>99</v>
      </c>
      <c r="B97" s="4" t="s">
        <v>100</v>
      </c>
      <c r="C97" s="4" t="s">
        <v>11</v>
      </c>
      <c r="D97" s="4">
        <v>0.4</v>
      </c>
      <c r="E97" s="4"/>
      <c r="F97" s="16">
        <f t="shared" si="0"/>
        <v>0</v>
      </c>
      <c r="G97" s="25"/>
      <c r="H97" s="23"/>
    </row>
    <row r="98" spans="1:8" s="1" customFormat="1" ht="12.75">
      <c r="A98" s="10"/>
      <c r="B98" s="10"/>
      <c r="C98" s="10"/>
      <c r="D98" s="10"/>
      <c r="E98" s="10"/>
      <c r="F98" s="18"/>
      <c r="G98" s="25"/>
      <c r="H98" s="23"/>
    </row>
    <row r="99" spans="1:8" s="1" customFormat="1" ht="12.75">
      <c r="A99" s="11"/>
      <c r="B99" s="11" t="s">
        <v>40</v>
      </c>
      <c r="C99" s="11"/>
      <c r="D99" s="11"/>
      <c r="E99" s="11"/>
      <c r="F99" s="17">
        <f>SUM(F100:F115)</f>
        <v>0</v>
      </c>
      <c r="G99" s="25"/>
      <c r="H99" s="23"/>
    </row>
    <row r="100" spans="1:8" s="1" customFormat="1" ht="12.75">
      <c r="A100" s="4" t="s">
        <v>101</v>
      </c>
      <c r="B100" s="4" t="s">
        <v>102</v>
      </c>
      <c r="C100" s="4" t="s">
        <v>39</v>
      </c>
      <c r="D100" s="4">
        <v>11</v>
      </c>
      <c r="E100" s="4"/>
      <c r="F100" s="16">
        <f t="shared" si="0"/>
        <v>0</v>
      </c>
      <c r="G100" s="25"/>
      <c r="H100" s="23"/>
    </row>
    <row r="101" spans="1:8" s="1" customFormat="1" ht="12.75">
      <c r="A101" s="4" t="s">
        <v>133</v>
      </c>
      <c r="B101" s="4" t="s">
        <v>134</v>
      </c>
      <c r="C101" s="4" t="s">
        <v>39</v>
      </c>
      <c r="D101" s="4">
        <v>7</v>
      </c>
      <c r="E101" s="4"/>
      <c r="F101" s="16">
        <f t="shared" si="0"/>
        <v>0</v>
      </c>
      <c r="G101" s="25"/>
      <c r="H101" s="23"/>
    </row>
    <row r="102" spans="1:8" s="1" customFormat="1" ht="12.75">
      <c r="A102" s="4" t="s">
        <v>103</v>
      </c>
      <c r="B102" s="4" t="s">
        <v>104</v>
      </c>
      <c r="C102" s="4" t="s">
        <v>39</v>
      </c>
      <c r="D102" s="4">
        <v>282</v>
      </c>
      <c r="E102" s="4"/>
      <c r="F102" s="16">
        <f t="shared" si="0"/>
        <v>0</v>
      </c>
      <c r="G102" s="25"/>
      <c r="H102" s="23"/>
    </row>
    <row r="103" spans="1:8" s="1" customFormat="1" ht="22.5">
      <c r="A103" s="4" t="s">
        <v>135</v>
      </c>
      <c r="B103" s="75" t="s">
        <v>136</v>
      </c>
      <c r="C103" s="4" t="s">
        <v>9</v>
      </c>
      <c r="D103" s="4">
        <v>600</v>
      </c>
      <c r="E103" s="4"/>
      <c r="F103" s="16">
        <f t="shared" si="0"/>
        <v>0</v>
      </c>
      <c r="G103" s="25"/>
      <c r="H103" s="23"/>
    </row>
    <row r="104" spans="1:8" s="1" customFormat="1" ht="22.5">
      <c r="A104" s="4" t="s">
        <v>137</v>
      </c>
      <c r="B104" s="75" t="s">
        <v>138</v>
      </c>
      <c r="C104" s="4" t="s">
        <v>9</v>
      </c>
      <c r="D104" s="4">
        <v>445</v>
      </c>
      <c r="E104" s="4"/>
      <c r="F104" s="16">
        <f t="shared" si="0"/>
        <v>0</v>
      </c>
      <c r="G104" s="25"/>
      <c r="H104" s="23"/>
    </row>
    <row r="105" spans="1:8" s="1" customFormat="1" ht="22.5">
      <c r="A105" s="4" t="s">
        <v>105</v>
      </c>
      <c r="B105" s="75" t="s">
        <v>106</v>
      </c>
      <c r="C105" s="4" t="s">
        <v>9</v>
      </c>
      <c r="D105" s="4">
        <v>445</v>
      </c>
      <c r="E105" s="4"/>
      <c r="F105" s="16">
        <f t="shared" si="0"/>
        <v>0</v>
      </c>
      <c r="G105" s="25"/>
      <c r="H105" s="23"/>
    </row>
    <row r="106" spans="1:8" s="1" customFormat="1" ht="22.5">
      <c r="A106" s="4" t="s">
        <v>139</v>
      </c>
      <c r="B106" s="75" t="s">
        <v>140</v>
      </c>
      <c r="C106" s="4" t="s">
        <v>10</v>
      </c>
      <c r="D106" s="4">
        <v>132</v>
      </c>
      <c r="E106" s="4"/>
      <c r="F106" s="16">
        <f t="shared" si="0"/>
        <v>0</v>
      </c>
      <c r="G106" s="25"/>
      <c r="H106" s="23"/>
    </row>
    <row r="107" spans="1:8" s="1" customFormat="1" ht="22.5">
      <c r="A107" s="4" t="s">
        <v>141</v>
      </c>
      <c r="B107" s="75" t="s">
        <v>161</v>
      </c>
      <c r="C107" s="4" t="s">
        <v>9</v>
      </c>
      <c r="D107" s="4">
        <v>23.1</v>
      </c>
      <c r="E107" s="4"/>
      <c r="F107" s="16">
        <f t="shared" si="0"/>
        <v>0</v>
      </c>
      <c r="G107" s="25"/>
      <c r="H107" s="23"/>
    </row>
    <row r="108" spans="1:8" s="1" customFormat="1" ht="22.5">
      <c r="A108" s="4" t="s">
        <v>107</v>
      </c>
      <c r="B108" s="75" t="s">
        <v>160</v>
      </c>
      <c r="C108" s="4" t="s">
        <v>9</v>
      </c>
      <c r="D108" s="4">
        <v>25.4</v>
      </c>
      <c r="E108" s="4"/>
      <c r="F108" s="16">
        <f t="shared" si="0"/>
        <v>0</v>
      </c>
      <c r="G108" s="25"/>
      <c r="H108" s="23"/>
    </row>
    <row r="109" spans="1:8" s="1" customFormat="1" ht="12.75">
      <c r="A109" s="4" t="s">
        <v>108</v>
      </c>
      <c r="B109" s="4" t="s">
        <v>142</v>
      </c>
      <c r="C109" s="4" t="s">
        <v>39</v>
      </c>
      <c r="D109" s="4">
        <v>8</v>
      </c>
      <c r="E109" s="4"/>
      <c r="F109" s="16">
        <f t="shared" si="0"/>
        <v>0</v>
      </c>
      <c r="G109" s="25"/>
      <c r="H109" s="23"/>
    </row>
    <row r="110" spans="1:8" s="1" customFormat="1" ht="12.75">
      <c r="A110" s="4" t="s">
        <v>109</v>
      </c>
      <c r="B110" s="4" t="s">
        <v>143</v>
      </c>
      <c r="C110" s="4" t="s">
        <v>39</v>
      </c>
      <c r="D110" s="4">
        <v>305</v>
      </c>
      <c r="E110" s="4"/>
      <c r="F110" s="16">
        <f t="shared" si="0"/>
        <v>0</v>
      </c>
      <c r="G110" s="25"/>
      <c r="H110" s="23"/>
    </row>
    <row r="111" spans="1:8" s="1" customFormat="1" ht="12.75">
      <c r="A111" s="4" t="s">
        <v>110</v>
      </c>
      <c r="B111" s="4" t="s">
        <v>144</v>
      </c>
      <c r="C111" s="4" t="s">
        <v>39</v>
      </c>
      <c r="D111" s="4">
        <v>12</v>
      </c>
      <c r="E111" s="4"/>
      <c r="F111" s="16">
        <f t="shared" si="0"/>
        <v>0</v>
      </c>
      <c r="G111" s="25"/>
      <c r="H111" s="23"/>
    </row>
    <row r="112" spans="1:8" s="1" customFormat="1" ht="33.75">
      <c r="A112" s="4" t="s">
        <v>111</v>
      </c>
      <c r="B112" s="75" t="s">
        <v>145</v>
      </c>
      <c r="C112" s="4" t="s">
        <v>36</v>
      </c>
      <c r="D112" s="4">
        <v>1</v>
      </c>
      <c r="E112" s="4"/>
      <c r="F112" s="16">
        <f t="shared" si="0"/>
        <v>0</v>
      </c>
      <c r="G112" s="25"/>
      <c r="H112" s="23"/>
    </row>
    <row r="113" spans="1:8" s="1" customFormat="1" ht="22.5">
      <c r="A113" s="4" t="s">
        <v>112</v>
      </c>
      <c r="B113" s="75" t="s">
        <v>113</v>
      </c>
      <c r="C113" s="4" t="s">
        <v>13</v>
      </c>
      <c r="D113" s="4">
        <v>1</v>
      </c>
      <c r="E113" s="4"/>
      <c r="F113" s="16">
        <f t="shared" si="0"/>
        <v>0</v>
      </c>
      <c r="G113" s="25"/>
      <c r="H113" s="23"/>
    </row>
    <row r="114" spans="1:8" s="1" customFormat="1" ht="22.5">
      <c r="A114" s="4" t="s">
        <v>114</v>
      </c>
      <c r="B114" s="75" t="s">
        <v>115</v>
      </c>
      <c r="C114" s="4" t="s">
        <v>13</v>
      </c>
      <c r="D114" s="4">
        <v>1</v>
      </c>
      <c r="E114" s="4"/>
      <c r="F114" s="16">
        <f t="shared" si="0"/>
        <v>0</v>
      </c>
      <c r="G114" s="25"/>
      <c r="H114" s="23"/>
    </row>
    <row r="115" spans="1:8" s="1" customFormat="1" ht="12.75">
      <c r="A115" s="4" t="s">
        <v>146</v>
      </c>
      <c r="B115" s="4" t="s">
        <v>147</v>
      </c>
      <c r="C115" s="4" t="s">
        <v>10</v>
      </c>
      <c r="D115" s="4">
        <v>88</v>
      </c>
      <c r="E115" s="4"/>
      <c r="F115" s="16">
        <f t="shared" si="0"/>
        <v>0</v>
      </c>
      <c r="G115" s="25"/>
      <c r="H115" s="23"/>
    </row>
    <row r="116" spans="1:8" s="1" customFormat="1" ht="12.75">
      <c r="A116" s="10"/>
      <c r="B116" s="10"/>
      <c r="C116" s="10"/>
      <c r="D116" s="10"/>
      <c r="E116" s="10"/>
      <c r="F116" s="18"/>
      <c r="G116" s="25"/>
      <c r="H116" s="23"/>
    </row>
    <row r="117" spans="1:8" s="1" customFormat="1" ht="12.75">
      <c r="A117" s="11"/>
      <c r="B117" s="11" t="s">
        <v>43</v>
      </c>
      <c r="C117" s="11"/>
      <c r="D117" s="11"/>
      <c r="E117" s="11"/>
      <c r="F117" s="17">
        <f>SUM(F118:F118)</f>
        <v>0</v>
      </c>
      <c r="G117" s="25"/>
      <c r="H117" s="23"/>
    </row>
    <row r="118" spans="1:8" s="1" customFormat="1" ht="22.5">
      <c r="A118" s="4" t="s">
        <v>162</v>
      </c>
      <c r="B118" s="75" t="s">
        <v>163</v>
      </c>
      <c r="C118" s="4" t="s">
        <v>9</v>
      </c>
      <c r="D118" s="4">
        <v>1.44</v>
      </c>
      <c r="E118" s="4"/>
      <c r="F118" s="16">
        <f aca="true" t="shared" si="1" ref="F118">D118*E118</f>
        <v>0</v>
      </c>
      <c r="G118" s="25"/>
      <c r="H118" s="23"/>
    </row>
    <row r="119" spans="1:8" s="1" customFormat="1" ht="12.75">
      <c r="A119" s="10"/>
      <c r="B119" s="10"/>
      <c r="C119" s="10"/>
      <c r="D119" s="10"/>
      <c r="E119" s="10"/>
      <c r="F119" s="18"/>
      <c r="G119" s="25"/>
      <c r="H119" s="23"/>
    </row>
    <row r="120" spans="1:8" s="1" customFormat="1" ht="12.75">
      <c r="A120" s="11"/>
      <c r="B120" s="11" t="s">
        <v>46</v>
      </c>
      <c r="C120" s="11"/>
      <c r="D120" s="11"/>
      <c r="E120" s="11"/>
      <c r="F120" s="17">
        <f>SUM(F121:F123)</f>
        <v>0</v>
      </c>
      <c r="G120" s="25"/>
      <c r="H120" s="23"/>
    </row>
    <row r="121" spans="1:8" s="1" customFormat="1" ht="12.75">
      <c r="A121" s="4" t="s">
        <v>116</v>
      </c>
      <c r="B121" s="4" t="s">
        <v>117</v>
      </c>
      <c r="C121" s="4" t="s">
        <v>9</v>
      </c>
      <c r="D121" s="4">
        <v>486</v>
      </c>
      <c r="E121" s="4"/>
      <c r="F121" s="16">
        <f t="shared" si="0"/>
        <v>0</v>
      </c>
      <c r="G121" s="25"/>
      <c r="H121" s="23"/>
    </row>
    <row r="122" spans="1:8" s="1" customFormat="1" ht="22.5">
      <c r="A122" s="4" t="s">
        <v>118</v>
      </c>
      <c r="B122" s="75" t="s">
        <v>119</v>
      </c>
      <c r="C122" s="4" t="s">
        <v>9</v>
      </c>
      <c r="D122" s="4">
        <v>486</v>
      </c>
      <c r="E122" s="4"/>
      <c r="F122" s="16">
        <f t="shared" si="0"/>
        <v>0</v>
      </c>
      <c r="G122" s="25"/>
      <c r="H122" s="23"/>
    </row>
    <row r="123" spans="1:8" s="1" customFormat="1" ht="22.5">
      <c r="A123" s="4" t="s">
        <v>148</v>
      </c>
      <c r="B123" s="75" t="s">
        <v>149</v>
      </c>
      <c r="C123" s="4" t="s">
        <v>9</v>
      </c>
      <c r="D123" s="4">
        <v>490</v>
      </c>
      <c r="E123" s="4"/>
      <c r="F123" s="16">
        <f t="shared" si="0"/>
        <v>0</v>
      </c>
      <c r="G123" s="25"/>
      <c r="H123" s="23"/>
    </row>
    <row r="124" spans="1:8" s="1" customFormat="1" ht="12.75">
      <c r="A124" s="10"/>
      <c r="B124" s="10"/>
      <c r="C124" s="10"/>
      <c r="D124" s="10"/>
      <c r="E124" s="10"/>
      <c r="F124" s="18"/>
      <c r="G124" s="25"/>
      <c r="H124" s="23"/>
    </row>
    <row r="125" spans="1:8" s="1" customFormat="1" ht="12.75">
      <c r="A125" s="11"/>
      <c r="B125" s="11" t="s">
        <v>120</v>
      </c>
      <c r="C125" s="11"/>
      <c r="D125" s="11"/>
      <c r="E125" s="11"/>
      <c r="F125" s="17">
        <f>SUM(F126:F128)</f>
        <v>0</v>
      </c>
      <c r="G125" s="25"/>
      <c r="H125" s="23"/>
    </row>
    <row r="126" spans="1:8" s="1" customFormat="1" ht="22.5">
      <c r="A126" s="4" t="s">
        <v>121</v>
      </c>
      <c r="B126" s="75" t="s">
        <v>154</v>
      </c>
      <c r="C126" s="4" t="s">
        <v>13</v>
      </c>
      <c r="D126" s="4">
        <v>1</v>
      </c>
      <c r="E126" s="4"/>
      <c r="F126" s="16">
        <f aca="true" t="shared" si="2" ref="F126:F128">D126*E126</f>
        <v>0</v>
      </c>
      <c r="G126" s="25"/>
      <c r="H126" s="23"/>
    </row>
    <row r="127" spans="1:8" s="1" customFormat="1" ht="12.75">
      <c r="A127" s="76" t="s">
        <v>152</v>
      </c>
      <c r="B127" s="77" t="s">
        <v>155</v>
      </c>
      <c r="C127" s="76" t="s">
        <v>36</v>
      </c>
      <c r="D127" s="76">
        <v>23</v>
      </c>
      <c r="E127" s="76"/>
      <c r="F127" s="78">
        <f t="shared" si="2"/>
        <v>0</v>
      </c>
      <c r="G127" s="25"/>
      <c r="H127" s="23"/>
    </row>
    <row r="128" spans="1:8" s="1" customFormat="1" ht="12.75">
      <c r="A128" s="4" t="s">
        <v>153</v>
      </c>
      <c r="B128" s="79" t="s">
        <v>159</v>
      </c>
      <c r="C128" s="4" t="s">
        <v>36</v>
      </c>
      <c r="D128" s="4">
        <v>23</v>
      </c>
      <c r="E128" s="4"/>
      <c r="F128" s="16">
        <f t="shared" si="2"/>
        <v>0</v>
      </c>
      <c r="G128" s="25"/>
      <c r="H128" s="23"/>
    </row>
    <row r="129" spans="1:8" s="1" customFormat="1" ht="12.75">
      <c r="A129" s="10"/>
      <c r="B129" s="10"/>
      <c r="C129" s="10"/>
      <c r="D129" s="10"/>
      <c r="E129" s="10"/>
      <c r="F129" s="18"/>
      <c r="G129" s="25"/>
      <c r="H129" s="23"/>
    </row>
    <row r="130" spans="1:8" s="1" customFormat="1" ht="12.75">
      <c r="A130" s="11"/>
      <c r="B130" s="11" t="s">
        <v>122</v>
      </c>
      <c r="C130" s="11"/>
      <c r="D130" s="11"/>
      <c r="E130" s="11"/>
      <c r="F130" s="17">
        <f>SUM(F131:F131)</f>
        <v>0</v>
      </c>
      <c r="G130" s="25"/>
      <c r="H130" s="23"/>
    </row>
    <row r="131" spans="1:8" s="1" customFormat="1" ht="22.5">
      <c r="A131" s="4" t="s">
        <v>123</v>
      </c>
      <c r="B131" s="75" t="s">
        <v>124</v>
      </c>
      <c r="C131" s="4" t="s">
        <v>13</v>
      </c>
      <c r="D131" s="4">
        <v>1</v>
      </c>
      <c r="E131" s="4"/>
      <c r="F131" s="16">
        <f aca="true" t="shared" si="3" ref="F131">D131*E131</f>
        <v>0</v>
      </c>
      <c r="G131" s="25"/>
      <c r="H131" s="23"/>
    </row>
    <row r="132" spans="1:8" s="1" customFormat="1" ht="12.75">
      <c r="A132" s="10"/>
      <c r="B132" s="10"/>
      <c r="C132" s="10"/>
      <c r="D132" s="10"/>
      <c r="E132" s="10"/>
      <c r="F132" s="18"/>
      <c r="G132" s="25"/>
      <c r="H132" s="23"/>
    </row>
    <row r="133" spans="1:8" s="1" customFormat="1" ht="12.75">
      <c r="A133" s="11"/>
      <c r="B133" s="11" t="s">
        <v>16</v>
      </c>
      <c r="C133" s="11"/>
      <c r="D133" s="11"/>
      <c r="E133" s="24"/>
      <c r="F133" s="17">
        <f>SUM(F134:F134)</f>
        <v>0</v>
      </c>
      <c r="G133" s="25"/>
      <c r="H133" s="23"/>
    </row>
    <row r="134" spans="1:8" s="1" customFormat="1" ht="12.75">
      <c r="A134" s="4" t="s">
        <v>17</v>
      </c>
      <c r="B134" s="4" t="s">
        <v>44</v>
      </c>
      <c r="C134" s="4" t="s">
        <v>21</v>
      </c>
      <c r="D134" s="4"/>
      <c r="E134" s="16"/>
      <c r="F134" s="16">
        <f aca="true" t="shared" si="4" ref="F134">D134*E134</f>
        <v>0</v>
      </c>
      <c r="G134" s="25"/>
      <c r="H134" s="23"/>
    </row>
    <row r="135" spans="5:7" ht="12.75">
      <c r="E135" s="15"/>
      <c r="F135" s="15"/>
      <c r="G135" s="22"/>
    </row>
    <row r="136" spans="5:7" ht="12.75">
      <c r="E136" s="15"/>
      <c r="F136" s="15"/>
      <c r="G136" s="22"/>
    </row>
    <row r="137" ht="12.75">
      <c r="C137" t="s">
        <v>151</v>
      </c>
    </row>
  </sheetData>
  <mergeCells count="1">
    <mergeCell ref="B3:F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V.Marhan</dc:creator>
  <cp:keywords/>
  <dc:description/>
  <cp:lastModifiedBy/>
  <cp:lastPrinted>2015-09-01T20:33:48Z</cp:lastPrinted>
  <dcterms:created xsi:type="dcterms:W3CDTF">2004-06-06T07:10:08Z</dcterms:created>
  <dcterms:modified xsi:type="dcterms:W3CDTF">2015-10-05T18:33:19Z</dcterms:modified>
  <cp:category/>
  <cp:version/>
  <cp:contentType/>
  <cp:contentStatus/>
</cp:coreProperties>
</file>