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ojekty\ROK_2022\Z058_APRIOTA-Přístavba BD Vranovice - ordinace\"/>
    </mc:Choice>
  </mc:AlternateContent>
  <xr:revisionPtr revIDLastSave="0" documentId="8_{ACC43B2E-83D6-46B7-A461-5ED31CE96B1C}" xr6:coauthVersionLast="47" xr6:coauthVersionMax="47" xr10:uidLastSave="{00000000-0000-0000-0000-000000000000}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Pol'!$A$1:$U$169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G39" i="1"/>
  <c r="F39" i="1"/>
  <c r="G159" i="12"/>
  <c r="AC159" i="12"/>
  <c r="AD159" i="12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 s="1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3" i="12"/>
  <c r="G13" i="12" s="1"/>
  <c r="I13" i="12"/>
  <c r="K13" i="12"/>
  <c r="O13" i="12"/>
  <c r="O12" i="12" s="1"/>
  <c r="Q13" i="12"/>
  <c r="U13" i="12"/>
  <c r="F14" i="12"/>
  <c r="G14" i="12" s="1"/>
  <c r="M14" i="12" s="1"/>
  <c r="I14" i="12"/>
  <c r="I12" i="12" s="1"/>
  <c r="K14" i="12"/>
  <c r="K12" i="12" s="1"/>
  <c r="O14" i="12"/>
  <c r="Q14" i="12"/>
  <c r="U14" i="12"/>
  <c r="F15" i="12"/>
  <c r="G15" i="12"/>
  <c r="M15" i="12" s="1"/>
  <c r="I15" i="12"/>
  <c r="K15" i="12"/>
  <c r="O15" i="12"/>
  <c r="Q15" i="12"/>
  <c r="Q12" i="12" s="1"/>
  <c r="U15" i="12"/>
  <c r="U12" i="12" s="1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2" i="12"/>
  <c r="G42" i="12" s="1"/>
  <c r="I42" i="12"/>
  <c r="I41" i="12" s="1"/>
  <c r="K42" i="12"/>
  <c r="O42" i="12"/>
  <c r="O41" i="12" s="1"/>
  <c r="Q42" i="12"/>
  <c r="U42" i="12"/>
  <c r="U41" i="12" s="1"/>
  <c r="F43" i="12"/>
  <c r="G43" i="12" s="1"/>
  <c r="M43" i="12" s="1"/>
  <c r="I43" i="12"/>
  <c r="K43" i="12"/>
  <c r="O43" i="12"/>
  <c r="Q43" i="12"/>
  <c r="Q41" i="12" s="1"/>
  <c r="U43" i="12"/>
  <c r="F44" i="12"/>
  <c r="G44" i="12"/>
  <c r="M44" i="12" s="1"/>
  <c r="I44" i="12"/>
  <c r="K44" i="12"/>
  <c r="K41" i="12" s="1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/>
  <c r="M86" i="12" s="1"/>
  <c r="I86" i="12"/>
  <c r="K86" i="12"/>
  <c r="O86" i="12"/>
  <c r="Q86" i="12"/>
  <c r="U86" i="12"/>
  <c r="F87" i="12"/>
  <c r="G87" i="12"/>
  <c r="I87" i="12"/>
  <c r="K87" i="12"/>
  <c r="M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/>
  <c r="M89" i="12" s="1"/>
  <c r="I89" i="12"/>
  <c r="K89" i="12"/>
  <c r="O89" i="12"/>
  <c r="Q89" i="12"/>
  <c r="U89" i="12"/>
  <c r="F90" i="12"/>
  <c r="G90" i="12"/>
  <c r="I90" i="12"/>
  <c r="K90" i="12"/>
  <c r="M90" i="12"/>
  <c r="O90" i="12"/>
  <c r="Q90" i="12"/>
  <c r="U90" i="12"/>
  <c r="F91" i="12"/>
  <c r="G91" i="12" s="1"/>
  <c r="M91" i="12" s="1"/>
  <c r="I91" i="12"/>
  <c r="K91" i="12"/>
  <c r="O91" i="12"/>
  <c r="Q91" i="12"/>
  <c r="U91" i="12"/>
  <c r="F92" i="12"/>
  <c r="G92" i="12"/>
  <c r="M92" i="12" s="1"/>
  <c r="I92" i="12"/>
  <c r="K92" i="12"/>
  <c r="O92" i="12"/>
  <c r="Q92" i="12"/>
  <c r="U92" i="12"/>
  <c r="F93" i="12"/>
  <c r="G93" i="12"/>
  <c r="I93" i="12"/>
  <c r="K93" i="12"/>
  <c r="M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/>
  <c r="M95" i="12" s="1"/>
  <c r="I95" i="12"/>
  <c r="K95" i="12"/>
  <c r="O95" i="12"/>
  <c r="Q95" i="12"/>
  <c r="U95" i="12"/>
  <c r="F96" i="12"/>
  <c r="G96" i="12"/>
  <c r="I96" i="12"/>
  <c r="K96" i="12"/>
  <c r="M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/>
  <c r="M98" i="12" s="1"/>
  <c r="I98" i="12"/>
  <c r="K98" i="12"/>
  <c r="O98" i="12"/>
  <c r="Q98" i="12"/>
  <c r="U98" i="12"/>
  <c r="F99" i="12"/>
  <c r="G99" i="12"/>
  <c r="I99" i="12"/>
  <c r="K99" i="12"/>
  <c r="M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/>
  <c r="M101" i="12" s="1"/>
  <c r="I101" i="12"/>
  <c r="K101" i="12"/>
  <c r="O101" i="12"/>
  <c r="Q101" i="12"/>
  <c r="U101" i="12"/>
  <c r="F102" i="12"/>
  <c r="G102" i="12"/>
  <c r="I102" i="12"/>
  <c r="K102" i="12"/>
  <c r="M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/>
  <c r="M104" i="12" s="1"/>
  <c r="I104" i="12"/>
  <c r="K104" i="12"/>
  <c r="O104" i="12"/>
  <c r="Q104" i="12"/>
  <c r="U104" i="12"/>
  <c r="F105" i="12"/>
  <c r="G105" i="12"/>
  <c r="M105" i="12" s="1"/>
  <c r="I105" i="12"/>
  <c r="K105" i="12"/>
  <c r="O105" i="12"/>
  <c r="Q105" i="12"/>
  <c r="U105" i="12"/>
  <c r="F106" i="12"/>
  <c r="G106" i="12"/>
  <c r="M106" i="12" s="1"/>
  <c r="I106" i="12"/>
  <c r="K106" i="12"/>
  <c r="O106" i="12"/>
  <c r="Q106" i="12"/>
  <c r="U106" i="12"/>
  <c r="F107" i="12"/>
  <c r="G107" i="12"/>
  <c r="M107" i="12" s="1"/>
  <c r="I107" i="12"/>
  <c r="K107" i="12"/>
  <c r="O107" i="12"/>
  <c r="Q107" i="12"/>
  <c r="U107" i="12"/>
  <c r="F108" i="12"/>
  <c r="G108" i="12"/>
  <c r="M108" i="12" s="1"/>
  <c r="I108" i="12"/>
  <c r="K108" i="12"/>
  <c r="O108" i="12"/>
  <c r="Q108" i="12"/>
  <c r="U108" i="12"/>
  <c r="F109" i="12"/>
  <c r="G109" i="12"/>
  <c r="M109" i="12" s="1"/>
  <c r="I109" i="12"/>
  <c r="K109" i="12"/>
  <c r="O109" i="12"/>
  <c r="Q109" i="12"/>
  <c r="U109" i="12"/>
  <c r="F110" i="12"/>
  <c r="G110" i="12"/>
  <c r="M110" i="12" s="1"/>
  <c r="I110" i="12"/>
  <c r="K110" i="12"/>
  <c r="O110" i="12"/>
  <c r="Q110" i="12"/>
  <c r="U110" i="12"/>
  <c r="F111" i="12"/>
  <c r="G111" i="12"/>
  <c r="M111" i="12" s="1"/>
  <c r="I111" i="12"/>
  <c r="K111" i="12"/>
  <c r="O111" i="12"/>
  <c r="Q111" i="12"/>
  <c r="U111" i="12"/>
  <c r="F113" i="12"/>
  <c r="G113" i="12" s="1"/>
  <c r="I113" i="12"/>
  <c r="I112" i="12" s="1"/>
  <c r="K113" i="12"/>
  <c r="O113" i="12"/>
  <c r="O112" i="12" s="1"/>
  <c r="Q113" i="12"/>
  <c r="U113" i="12"/>
  <c r="F114" i="12"/>
  <c r="G114" i="12" s="1"/>
  <c r="M114" i="12" s="1"/>
  <c r="I114" i="12"/>
  <c r="K114" i="12"/>
  <c r="K112" i="12" s="1"/>
  <c r="O114" i="12"/>
  <c r="Q114" i="12"/>
  <c r="Q112" i="12" s="1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U112" i="12" s="1"/>
  <c r="F119" i="12"/>
  <c r="G119" i="12" s="1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 s="1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F134" i="12"/>
  <c r="G134" i="12" s="1"/>
  <c r="M134" i="12" s="1"/>
  <c r="I134" i="12"/>
  <c r="K134" i="12"/>
  <c r="O134" i="12"/>
  <c r="Q134" i="12"/>
  <c r="U134" i="12"/>
  <c r="F135" i="12"/>
  <c r="G135" i="12" s="1"/>
  <c r="M135" i="12" s="1"/>
  <c r="I135" i="12"/>
  <c r="K135" i="12"/>
  <c r="O135" i="12"/>
  <c r="Q135" i="12"/>
  <c r="U135" i="12"/>
  <c r="F136" i="12"/>
  <c r="G136" i="12" s="1"/>
  <c r="M136" i="12" s="1"/>
  <c r="I136" i="12"/>
  <c r="K136" i="12"/>
  <c r="O136" i="12"/>
  <c r="Q136" i="12"/>
  <c r="U136" i="12"/>
  <c r="F137" i="12"/>
  <c r="G137" i="12" s="1"/>
  <c r="M137" i="12" s="1"/>
  <c r="I137" i="12"/>
  <c r="K137" i="12"/>
  <c r="O137" i="12"/>
  <c r="Q137" i="12"/>
  <c r="U137" i="12"/>
  <c r="F138" i="12"/>
  <c r="G138" i="12" s="1"/>
  <c r="M138" i="12" s="1"/>
  <c r="I138" i="12"/>
  <c r="K138" i="12"/>
  <c r="O138" i="12"/>
  <c r="Q138" i="12"/>
  <c r="U138" i="12"/>
  <c r="F139" i="12"/>
  <c r="G139" i="12" s="1"/>
  <c r="M139" i="12" s="1"/>
  <c r="I139" i="12"/>
  <c r="K139" i="12"/>
  <c r="O139" i="12"/>
  <c r="Q139" i="12"/>
  <c r="U139" i="12"/>
  <c r="F140" i="12"/>
  <c r="G140" i="12" s="1"/>
  <c r="M140" i="12" s="1"/>
  <c r="I140" i="12"/>
  <c r="K140" i="12"/>
  <c r="O140" i="12"/>
  <c r="Q140" i="12"/>
  <c r="U140" i="12"/>
  <c r="F141" i="12"/>
  <c r="G141" i="12" s="1"/>
  <c r="M141" i="12" s="1"/>
  <c r="I141" i="12"/>
  <c r="K141" i="12"/>
  <c r="O141" i="12"/>
  <c r="Q141" i="12"/>
  <c r="U141" i="12"/>
  <c r="F143" i="12"/>
  <c r="G143" i="12" s="1"/>
  <c r="I143" i="12"/>
  <c r="K143" i="12"/>
  <c r="K142" i="12" s="1"/>
  <c r="O143" i="12"/>
  <c r="O142" i="12" s="1"/>
  <c r="Q143" i="12"/>
  <c r="Q142" i="12" s="1"/>
  <c r="U143" i="12"/>
  <c r="U142" i="12" s="1"/>
  <c r="F144" i="12"/>
  <c r="G144" i="12" s="1"/>
  <c r="M144" i="12" s="1"/>
  <c r="I144" i="12"/>
  <c r="K144" i="12"/>
  <c r="O144" i="12"/>
  <c r="Q144" i="12"/>
  <c r="U144" i="12"/>
  <c r="F145" i="12"/>
  <c r="G145" i="12"/>
  <c r="M145" i="12" s="1"/>
  <c r="I145" i="12"/>
  <c r="I142" i="12" s="1"/>
  <c r="K145" i="12"/>
  <c r="O145" i="12"/>
  <c r="Q145" i="12"/>
  <c r="U145" i="12"/>
  <c r="F147" i="12"/>
  <c r="G147" i="12"/>
  <c r="M147" i="12" s="1"/>
  <c r="I147" i="12"/>
  <c r="K147" i="12"/>
  <c r="O147" i="12"/>
  <c r="O146" i="12" s="1"/>
  <c r="Q147" i="12"/>
  <c r="U147" i="12"/>
  <c r="F148" i="12"/>
  <c r="G148" i="12" s="1"/>
  <c r="I148" i="12"/>
  <c r="I146" i="12" s="1"/>
  <c r="K148" i="12"/>
  <c r="K146" i="12" s="1"/>
  <c r="O148" i="12"/>
  <c r="Q148" i="12"/>
  <c r="U148" i="12"/>
  <c r="F149" i="12"/>
  <c r="G149" i="12"/>
  <c r="I149" i="12"/>
  <c r="K149" i="12"/>
  <c r="M149" i="12"/>
  <c r="O149" i="12"/>
  <c r="Q149" i="12"/>
  <c r="Q146" i="12" s="1"/>
  <c r="U149" i="12"/>
  <c r="U146" i="12" s="1"/>
  <c r="F150" i="12"/>
  <c r="G150" i="12"/>
  <c r="M150" i="12" s="1"/>
  <c r="I150" i="12"/>
  <c r="K150" i="12"/>
  <c r="O150" i="12"/>
  <c r="Q150" i="12"/>
  <c r="U150" i="12"/>
  <c r="F151" i="12"/>
  <c r="G151" i="12" s="1"/>
  <c r="M151" i="12" s="1"/>
  <c r="I151" i="12"/>
  <c r="K151" i="12"/>
  <c r="O151" i="12"/>
  <c r="Q151" i="12"/>
  <c r="U151" i="12"/>
  <c r="F153" i="12"/>
  <c r="G153" i="12" s="1"/>
  <c r="I153" i="12"/>
  <c r="K153" i="12"/>
  <c r="O153" i="12"/>
  <c r="Q153" i="12"/>
  <c r="Q152" i="12" s="1"/>
  <c r="U153" i="12"/>
  <c r="F154" i="12"/>
  <c r="G154" i="12"/>
  <c r="M154" i="12" s="1"/>
  <c r="I154" i="12"/>
  <c r="K154" i="12"/>
  <c r="K152" i="12" s="1"/>
  <c r="O154" i="12"/>
  <c r="Q154" i="12"/>
  <c r="U154" i="12"/>
  <c r="F155" i="12"/>
  <c r="G155" i="12"/>
  <c r="I155" i="12"/>
  <c r="I152" i="12" s="1"/>
  <c r="K155" i="12"/>
  <c r="M155" i="12"/>
  <c r="O155" i="12"/>
  <c r="O152" i="12" s="1"/>
  <c r="Q155" i="12"/>
  <c r="U155" i="12"/>
  <c r="U152" i="12" s="1"/>
  <c r="F156" i="12"/>
  <c r="G156" i="12" s="1"/>
  <c r="M156" i="12" s="1"/>
  <c r="I156" i="12"/>
  <c r="K156" i="12"/>
  <c r="O156" i="12"/>
  <c r="Q156" i="12"/>
  <c r="U156" i="12"/>
  <c r="F157" i="12"/>
  <c r="G157" i="12"/>
  <c r="M157" i="12" s="1"/>
  <c r="I157" i="12"/>
  <c r="K157" i="12"/>
  <c r="O157" i="12"/>
  <c r="Q157" i="12"/>
  <c r="U157" i="12"/>
  <c r="I20" i="1"/>
  <c r="I19" i="1"/>
  <c r="I18" i="1"/>
  <c r="I17" i="1"/>
  <c r="I16" i="1"/>
  <c r="I54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148" i="12"/>
  <c r="G146" i="12"/>
  <c r="M42" i="12"/>
  <c r="M41" i="12" s="1"/>
  <c r="G41" i="12"/>
  <c r="M13" i="12"/>
  <c r="M12" i="12" s="1"/>
  <c r="G12" i="12"/>
  <c r="G142" i="12"/>
  <c r="M143" i="12"/>
  <c r="M142" i="12" s="1"/>
  <c r="M146" i="12"/>
  <c r="M113" i="12"/>
  <c r="M112" i="12" s="1"/>
  <c r="G112" i="12"/>
  <c r="M153" i="12"/>
  <c r="M152" i="12" s="1"/>
  <c r="G152" i="12"/>
  <c r="G8" i="12"/>
  <c r="M9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<sst xmlns="http://schemas.openxmlformats.org/spreadsheetml/2006/main" count="737" uniqueCount="394">
  <si>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</si>
  <si>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</si>
  <si>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</si>
  <si>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</si>
  <si>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</si>
  <si>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</si>
  <si>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</si>
  <si>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</si>
  <si>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</si>
  <si>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</si>
  <si>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</si>
  <si>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</si>
  <si>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</si>
  <si>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</si>
  <si>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</si>
  <si>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</si>
  <si>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</si>
  <si>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</si>
  <si>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</si>
  <si>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</si>
  <si>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</si>
  <si>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</si>
  <si>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</si>
  <si>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</si>
  <si>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</si>
  <si>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</si>
  <si>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</si>
  <si>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</si>
  <si>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</si>
  <si>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</si>
  <si>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</si>
  <si>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</si>
  <si>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</si>
  <si>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</si>
  <si>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</si>
  <si>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</si>
  <si>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</si>
  <si>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</si>
  <si>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</si>
  <si>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</si>
  <si>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</si>
  <si>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</si>
  <si>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</si>
  <si>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D.1.4.b Zdravotně technické instalace </t>
  </si>
  <si>
    <t>Rozpočet:</t>
  </si>
  <si>
    <t>Misto</t>
  </si>
  <si>
    <t>PŘÍSTAVBA A STAVEBNÍ ÚPRAVY BYTOVÉHO DOMU S NEBYTOVÝM PROSTOREM</t>
  </si>
  <si>
    <t>Rozpočet</t>
  </si>
  <si>
    <t>Celkem za stavbu</t>
  </si>
  <si>
    <t>CZK</t>
  </si>
  <si>
    <t>Rekapitulace dílů</t>
  </si>
  <si>
    <t>Typ dílu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</si>
  <si>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</si>
  <si>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</si>
  <si>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</si>
  <si>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</si>
  <si>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</si>
  <si>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</si>
  <si>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</si>
  <si>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</si>
  <si>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</si>
  <si>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</si>
  <si>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</si>
  <si>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</si>
  <si>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</si>
  <si>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</si>
  <si>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</si>
  <si>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</si>
  <si>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</si>
  <si>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</si>
  <si>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</si>
  <si>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</si>
  <si>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</si>
  <si>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</si>
  <si>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</si>
  <si>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</si>
  <si>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</si>
  <si>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</si>
  <si>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</si>
  <si>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</si>
  <si>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</si>
  <si>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</si>
  <si>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</si>
  <si>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</si>
  <si>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</si>
  <si>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</si>
  <si>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</si>
  <si>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</si>
  <si>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</si>
  <si>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</si>
  <si>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</si>
  <si>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</si>
  <si>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</si>
  <si>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974031142R00</t>
  </si>
  <si>
    <t>Vysekání rýh ve zdi cihelné 7 x 7 cm</t>
  </si>
  <si>
    <t>m</t>
  </si>
  <si>
    <t>POL1_0</t>
  </si>
  <si>
    <t>974031143R00</t>
  </si>
  <si>
    <t>Vysekání rýh ve zdi cihelné 7 x 10 cm</t>
  </si>
  <si>
    <t>900      RT2</t>
  </si>
  <si>
    <t>HZS, Práce v tarifní třídě 5</t>
  </si>
  <si>
    <t>h</t>
  </si>
  <si>
    <t>721170965R00</t>
  </si>
  <si>
    <t>Oprava - propojení dosavadního potrubí PVC D 110</t>
  </si>
  <si>
    <t>kus</t>
  </si>
  <si>
    <t>721171803R00</t>
  </si>
  <si>
    <t>Demontáž potrubí z PVC do D 75 mm</t>
  </si>
  <si>
    <t>721171808R00</t>
  </si>
  <si>
    <t>Demontáž potrubí z PVC do D 114 mm</t>
  </si>
  <si>
    <t>72111091.x</t>
  </si>
  <si>
    <t>Oprava-propojení dosavadního potrubí DN150</t>
  </si>
  <si>
    <t>721100011RAA</t>
  </si>
  <si>
    <t>Kanalizace vnitřní, PVC, D 110 mm, zemní práce, rýha 30 x 40 cm</t>
  </si>
  <si>
    <t>POL2_0</t>
  </si>
  <si>
    <t>721100012RAA</t>
  </si>
  <si>
    <t>Kanalizace vnitřní, PVC, D 125 mm, zemní práce, rýha 30 x 40 cm</t>
  </si>
  <si>
    <t>83135011a1.x</t>
  </si>
  <si>
    <t>Kanalizace vnější z trub PVC, D 125 mm, rýha šířky 0,8 m, hloubky 1,2 m</t>
  </si>
  <si>
    <t>83135011a3.x</t>
  </si>
  <si>
    <t>Kanalizace vnější z trub PVC, D 160 mm, rýha šířky 0,8 m, hloubky 1,2 m</t>
  </si>
  <si>
    <t>721176101R00</t>
  </si>
  <si>
    <t>Potrubí HT připojovací D 32 x 1,8 mm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</si>
  <si>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</si>
  <si>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</si>
  <si>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</si>
  <si>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</si>
  <si>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</si>
  <si>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</si>
  <si>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721177114R00</t>
  </si>
  <si>
    <t>Potrubí POLO-KAL NG odpadní svislé D 75 x 2,6 mm</t>
  </si>
  <si>
    <t>721177115R00</t>
  </si>
  <si>
    <t>Potrubí POLO-KAL NG odpadní svislé D 110 x 3,4 mm</t>
  </si>
  <si>
    <t>721177125R00</t>
  </si>
  <si>
    <t>Čisticí kus pro POLO-KAL NG, odpadní svislé D 110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</si>
  <si>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</si>
  <si>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</si>
  <si>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</si>
  <si>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</si>
  <si>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</si>
  <si>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</si>
  <si>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721223423RT2</t>
  </si>
  <si>
    <t>Vpusť podlahová se zápachovou uzávěrkou HL 310N, mřížka nerez 115 x 115 D 50/75/110 mm, Primus</t>
  </si>
  <si>
    <t>721223590R00</t>
  </si>
  <si>
    <t>Souprava izolační HL83 pro balkon. a podl. vpusti</t>
  </si>
  <si>
    <t>721290111R00</t>
  </si>
  <si>
    <t>Zkouška těsnosti kanalizace vodou DN 125</t>
  </si>
  <si>
    <t>721290112R00</t>
  </si>
  <si>
    <t>Zkouška těsnosti kanalizace vodou DN 200</t>
  </si>
  <si>
    <t>ZB00002634</t>
  </si>
  <si>
    <t>Přečerpávací stanice kondenzátu Grundfos Conlift 1,  H=max. 5,5 m, Q=0,3 m3/H, 230V, hadice výtlaku</t>
  </si>
  <si>
    <t>POL3_0</t>
  </si>
  <si>
    <t>721242110RT1</t>
  </si>
  <si>
    <t>Lapač střešních splavenin PP HL600, kloub, zápachová klapka, koš na listí, DN 100</t>
  </si>
  <si>
    <t>894431311RBB</t>
  </si>
  <si>
    <t>Šachta, D 425 mm, dl.šach.roury 1,50 m, přímá, dno KG D 160 mm, poklop šedá litina 40 t</t>
  </si>
  <si>
    <t>894431313RAB</t>
  </si>
  <si>
    <t>Šachta, D 425 mm, dl.šach.roury 1,50 m, sběrná, dno KG D 110 mm, poklop šedá litina 40 t</t>
  </si>
  <si>
    <t>721290821R00</t>
  </si>
  <si>
    <t>Přesun vybouraných hmot - kanalizace, H do 6 m</t>
  </si>
  <si>
    <t>t</t>
  </si>
  <si>
    <t>998721101R00</t>
  </si>
  <si>
    <t>Přesun hmot pro vnitřní kanalizaci, výšky do 6 m</t>
  </si>
  <si>
    <t>722130801R00</t>
  </si>
  <si>
    <t>Demontáž potrubí ocelových závitových DN 25</t>
  </si>
  <si>
    <t>722130802R00</t>
  </si>
  <si>
    <t>Demontáž potrubí ocelových závitových DN 40</t>
  </si>
  <si>
    <t>722181812R00</t>
  </si>
  <si>
    <t>Demontáž plstěných pásů z trub D 50</t>
  </si>
  <si>
    <t>722130831R00</t>
  </si>
  <si>
    <t>Demontáž nástěnky</t>
  </si>
  <si>
    <t>722172914R00</t>
  </si>
  <si>
    <t>Propojení plastového potrubí polyf.D 32 mm,vodovod</t>
  </si>
  <si>
    <t>722130233R00</t>
  </si>
  <si>
    <t>Potrubí z trub.závit.pozink.svařovan. 11343,DN 25</t>
  </si>
  <si>
    <t>722178711R00</t>
  </si>
  <si>
    <t>Potrubí vícevrst.vod.Wavin Basalt Plus,D 20x2,8 mm</t>
  </si>
  <si>
    <t>722178712R00</t>
  </si>
  <si>
    <t>Potrubí vícevrst.vod.Wavin Basalt Plus,D 25x3,5 mm</t>
  </si>
  <si>
    <t>722178713R00</t>
  </si>
  <si>
    <t>Potrubí vícevrst.vod.Wavin Basalt Plus,D 32x4,4 mm</t>
  </si>
  <si>
    <t>722178714R00</t>
  </si>
  <si>
    <t>Potrubí vícevrst.vod.Wavin Basalt Plus,D 40x5,5 mm</t>
  </si>
  <si>
    <t>722178715R00</t>
  </si>
  <si>
    <t>Potrubí vícevrst.vod.Wavin Basalt Plus,D 50x6,9 mm</t>
  </si>
  <si>
    <t>722181212RZ6</t>
  </si>
  <si>
    <t>Izolace návleková MIRELON PRO tl. stěny 9 mm, vnitřní průměr 20 mm</t>
  </si>
  <si>
    <t>722181212RT8</t>
  </si>
  <si>
    <t>Izolace návleková MIRELON PRO tl. stěny 9 mm, vnitřní průměr 25 mm</t>
  </si>
  <si>
    <t>722181232RU2</t>
  </si>
  <si>
    <t>Izolace návleková MIRELON PET tl. stěny 9 mm, vnitřní průměr 35 mm</t>
  </si>
  <si>
    <t>722181234RZ6</t>
  </si>
  <si>
    <t>Izolace návleková MIRELON PET tl. stěny 20 mm, vnitřní průměr 20 mm</t>
  </si>
  <si>
    <t>722181234RT8</t>
  </si>
  <si>
    <t>Izolace návleková MIRELON PET tl. stěny 20 mm, vnitřní průměr 25 mm</t>
  </si>
  <si>
    <t>722181234RU1</t>
  </si>
  <si>
    <t>Izolace návleková MIRELON PET tl. stěny 20 mm, vnitřní průměr 32 mm</t>
  </si>
  <si>
    <t>722181234RV9</t>
  </si>
  <si>
    <t>Izolace návleková MIRELON PET tl. stěny 20 mm, vnitřní průměr 40 mm</t>
  </si>
  <si>
    <t>722181234RW6</t>
  </si>
  <si>
    <t>Izolace návleková MIRELON PET tl. stěny 20 mm, vnitřní průměr 50 mm</t>
  </si>
  <si>
    <t>722182001RT2</t>
  </si>
  <si>
    <t>Montáž izol.skruží na potrubí přímé DN 25,sam.spoj, samolepicí spoj a příčné stažení páskou</t>
  </si>
  <si>
    <t>722182004RT2</t>
  </si>
  <si>
    <t>Montáž izol.skruží na potrubí přímé DN 40,sam.spoj, samolepicí spoj a příčné stažení páskou</t>
  </si>
  <si>
    <t>631547013R</t>
  </si>
  <si>
    <t>Pouzdro potrubní izolační ROCKWOOL 800  22/20 mm, kamenná vlna s polepem Al fólií vyztuženou skleněnou mřížkou</t>
  </si>
  <si>
    <t>631547114R</t>
  </si>
  <si>
    <t>Pouzdro potrubní izolační ROCKWOOL 800  28/30 mm, kamenná vlna s polepem Al fólií vyztuženou skleněnou mřížkou</t>
  </si>
  <si>
    <t>631547115R</t>
  </si>
  <si>
    <t>Pouzdro potrubní izolační ROCKWOOL 800  35/30 mm, kamenná vlna s polepem Al fólií vyztuženou skleněnou mřížkou</t>
  </si>
  <si>
    <t>631547116R</t>
  </si>
  <si>
    <t>Pouzdro potrubní izolační ROCKWOOL 800  42/30 mm, kamenná vlna s polepem Al fólií vyztuženou skleněnou mřížkou</t>
  </si>
  <si>
    <t>423916621R</t>
  </si>
  <si>
    <t>Žlab pro plast. potrubí PPR 20mm</t>
  </si>
  <si>
    <t>423916622R</t>
  </si>
  <si>
    <t>Žlab pro plast. potrubí PPR 25mm</t>
  </si>
  <si>
    <t>423916623R</t>
  </si>
  <si>
    <t>Žlab pro plast. potrubí PPR 32mm</t>
  </si>
  <si>
    <t>423916624R</t>
  </si>
  <si>
    <t>Žlab pro plast. potrubí PPR 40mm</t>
  </si>
  <si>
    <t>423916625R</t>
  </si>
  <si>
    <t>Žlab pro plast. potrubí PPR 50mm</t>
  </si>
  <si>
    <t>722190401R00</t>
  </si>
  <si>
    <t>Vyvedení a upevnění výpustek DN 15</t>
  </si>
  <si>
    <t>722202213R00</t>
  </si>
  <si>
    <t>Nástěnka MZD PP-R INSTAPLAST D 20xR1/2</t>
  </si>
  <si>
    <t>722190901R00</t>
  </si>
  <si>
    <t>Uzavření/otevření vodovodního potrubí při opravě</t>
  </si>
  <si>
    <t>722223131R00</t>
  </si>
  <si>
    <t>Kohout vod.kul.vyp.,komplet,GIACOMINI R608 DN 15</t>
  </si>
  <si>
    <t>722221122R00</t>
  </si>
  <si>
    <t>Kohout vod.kul.zahradní,IVAR FIV.08003 DN15 x DN20</t>
  </si>
  <si>
    <t>722231162R00</t>
  </si>
  <si>
    <t>Ventil vod.pojistný pružinový P10-237-616, G 3/4</t>
  </si>
  <si>
    <t>722237122R00</t>
  </si>
  <si>
    <t>Kohout vod.kul.,2xvnitř.záv.GIACOMINI R250D DN 20</t>
  </si>
  <si>
    <t>722237123R00</t>
  </si>
  <si>
    <t>Kohout vod.kul.,2xvnitř.záv.GIACOMINI R250D DN 25</t>
  </si>
  <si>
    <t>722237124R00</t>
  </si>
  <si>
    <t>Kohout vod.kul.,2xvnitř.záv.GIACOMINI R250D DN 32</t>
  </si>
  <si>
    <t>722237125R00</t>
  </si>
  <si>
    <t>Kohout vod.kul.,2xvnitř.záv.GIACOMINI R250D DN 40</t>
  </si>
  <si>
    <t>722237131R00</t>
  </si>
  <si>
    <t>Kohout vod.kulový s vypouš.,GIACOMINI R250DS DN 15</t>
  </si>
  <si>
    <t>722237132R00</t>
  </si>
  <si>
    <t>Kohout vod.kulový s vypouš.,GIACOMINI R250DS DN 20</t>
  </si>
  <si>
    <t>722237134R00</t>
  </si>
  <si>
    <t>Kohout vod.kulový s vypouš.,GIACOMINI R250DS DN 32</t>
  </si>
  <si>
    <t>722237622R00</t>
  </si>
  <si>
    <t>Ventil vod.zpět.,2xvnitř.závit GIACOMINI R60 DN 20</t>
  </si>
  <si>
    <t>722237624R00</t>
  </si>
  <si>
    <t>Ventil vod.zpět.,2xvnitř.závit GIACOMINI R60 DN 32</t>
  </si>
  <si>
    <t>722235522R00</t>
  </si>
  <si>
    <t>Filtr,vod.vnitřní-vnitřní z.IVAR FIV.08412 DN 20</t>
  </si>
  <si>
    <t>722235523R00</t>
  </si>
  <si>
    <t>Filtr,vod.vnitřní-vnitřní z.IVAR FIV.08412 DN 25</t>
  </si>
  <si>
    <t>722235524R00</t>
  </si>
  <si>
    <t>Filtr,vod.vnitřní-vnitřní z.IVAR FIV.08412 DN 32</t>
  </si>
  <si>
    <t>722264111R00</t>
  </si>
  <si>
    <t>Vodoměr bytový SV Residia JET DN 15x80 mm, Qn 1,5</t>
  </si>
  <si>
    <t>722265112R00</t>
  </si>
  <si>
    <t>Vodoměr domovní SV Sensus 420 DN20x165mm, Qn 2,5</t>
  </si>
  <si>
    <t>722265116R00</t>
  </si>
  <si>
    <t>Vodoměr domovní SV Sensus 420 DN25x260mm, Qn 6,0</t>
  </si>
  <si>
    <t>734421150R00</t>
  </si>
  <si>
    <t>Tlakoměr deformační 0-10 MPa č. 53312, D 100</t>
  </si>
  <si>
    <t>724231173R00</t>
  </si>
  <si>
    <t>Teploměr s pevným stonkem a jímkou DTR 160 mm</t>
  </si>
  <si>
    <t>soubor</t>
  </si>
  <si>
    <t>722239101R00</t>
  </si>
  <si>
    <t>Montáž vodovodních armatur 2závity, G 1/2</t>
  </si>
  <si>
    <t>5513805001R</t>
  </si>
  <si>
    <t>Termostat do cirkulace TUV, DN 15 kvs 0,45</t>
  </si>
  <si>
    <t>722239103R00</t>
  </si>
  <si>
    <t>Montáž vodovodních armatur 2závity, G 1</t>
  </si>
  <si>
    <t>551380000.x</t>
  </si>
  <si>
    <t>Potrubní oddělovač DN25</t>
  </si>
  <si>
    <t>732429111R00</t>
  </si>
  <si>
    <t>Montáž čerpadel oběhových spirálních, DN 25</t>
  </si>
  <si>
    <t>ZB00002264</t>
  </si>
  <si>
    <t>Čerpadlo oběhové Grundfos COMFORT 15-14 BS PM 230V, 140mm G1"</t>
  </si>
  <si>
    <t>732339101R00</t>
  </si>
  <si>
    <t>Montáž nádoby expanzní tlakové 12 l</t>
  </si>
  <si>
    <t>48466201R</t>
  </si>
  <si>
    <t>Nádoba expanzní membránová NG 12/6</t>
  </si>
  <si>
    <t>48466602R</t>
  </si>
  <si>
    <t>Nádoba expanzní vodárenská s vakem DD 12/10</t>
  </si>
  <si>
    <t>422122535.x</t>
  </si>
  <si>
    <t>Ventil Flowjet 3/4“, uchycení expanzní nádoby</t>
  </si>
  <si>
    <t>722254201RT4</t>
  </si>
  <si>
    <t>Hydrantový systém, box s plnými dveřmi, průměr 19/30, stálotvará hadice</t>
  </si>
  <si>
    <t>722280106R00</t>
  </si>
  <si>
    <t>Tlaková zkouška vodovodního potrubí DN 32</t>
  </si>
  <si>
    <t>722280107R00</t>
  </si>
  <si>
    <t>Tlaková zkouška vodovodního potrubí DN 40</t>
  </si>
  <si>
    <t>722290226R00</t>
  </si>
  <si>
    <t>Zkouška tlaku potrubí závitového DN 50</t>
  </si>
  <si>
    <t>722290234R00</t>
  </si>
  <si>
    <t>Proplach a dezinfekce vodovod.potrubí DN 80</t>
  </si>
  <si>
    <t>722290821R00</t>
  </si>
  <si>
    <t>Přesun vybouraných hmot - vodovody, H do 6 m</t>
  </si>
  <si>
    <t>998722101R00</t>
  </si>
  <si>
    <t>Přesun hmot pro vnitřní vodovod, výšky do 6 m</t>
  </si>
  <si>
    <t>725110811R00</t>
  </si>
  <si>
    <t>Demontáž klozetů splachovacích</t>
  </si>
  <si>
    <t>725210821R00</t>
  </si>
  <si>
    <t>Demontáž umyvadel bez výtokových armatur</t>
  </si>
  <si>
    <t>725810811R00</t>
  </si>
  <si>
    <t>Demontáž ventilu výtokového nástěnného</t>
  </si>
  <si>
    <t>725820801R00</t>
  </si>
  <si>
    <t>Demontáž baterie nástěnné do G 3/4</t>
  </si>
  <si>
    <t>725850800R00</t>
  </si>
  <si>
    <t>Demontáž ventilu odpadního</t>
  </si>
  <si>
    <t>725860811R00</t>
  </si>
  <si>
    <t>Demontáž uzávěrek zápachových jednoduchých</t>
  </si>
  <si>
    <t>725014161R00</t>
  </si>
  <si>
    <t>Klozet závěsný LYRA Plus včetně sedátka, hl.530 mm</t>
  </si>
  <si>
    <t>726211321R00</t>
  </si>
  <si>
    <t>Modul-WC Duofix, UP320, h 112 cm</t>
  </si>
  <si>
    <t>28696752R</t>
  </si>
  <si>
    <t>Tlačítko ovládací plastové Sigma20 bílá/chrom/bílá</t>
  </si>
  <si>
    <t>725013125R00</t>
  </si>
  <si>
    <t>Kloz.kombi OLYMP ZTP,nádrž s arm.odpad vodor,bílý</t>
  </si>
  <si>
    <t>725017162R00</t>
  </si>
  <si>
    <t>Umyvadlo na šrouby LYRA Plus , 55 x 45 cm, bílé</t>
  </si>
  <si>
    <t>725017168R00</t>
  </si>
  <si>
    <t>Kryt sifonu umyvadel LYRA Plus, bílý</t>
  </si>
  <si>
    <t>725017153R00</t>
  </si>
  <si>
    <t>Umyvadlo invalidní  64 x 55 cm, bílé</t>
  </si>
  <si>
    <t>725823111R00</t>
  </si>
  <si>
    <t>Baterie umyvadlová stoján. ruční, bez otvír.odpadu</t>
  </si>
  <si>
    <t>725860213R00</t>
  </si>
  <si>
    <t>Sifon umyvadlový HL132, D 32, 40 mm</t>
  </si>
  <si>
    <t>725860215R00</t>
  </si>
  <si>
    <t>Sifon umyvadlový nábytkový, HL 137 D 32, 40 mm</t>
  </si>
  <si>
    <t>725019101R00</t>
  </si>
  <si>
    <t>Výlevka stojící MIRA 5104.6 s plastovou mřížkou</t>
  </si>
  <si>
    <t>725829201RT1</t>
  </si>
  <si>
    <t>Montáž baterie umyv.a dřezové nástěnné chromové, včetně dodávky pákové baterie</t>
  </si>
  <si>
    <t>725845111R00</t>
  </si>
  <si>
    <t>Baterie sprchová nástěnná ruční, bez příslušenství</t>
  </si>
  <si>
    <t>725849302R00</t>
  </si>
  <si>
    <t>Montáž držáku sprchy</t>
  </si>
  <si>
    <t>55145352R</t>
  </si>
  <si>
    <t>Set sprchový hadice, růžice, držák 901.00</t>
  </si>
  <si>
    <t>725319101R00</t>
  </si>
  <si>
    <t>Montáž dřezů jednoduchých</t>
  </si>
  <si>
    <t>642812122R</t>
  </si>
  <si>
    <t>Dřez nerez DR45/58 s přepadem 450x580x165 mm</t>
  </si>
  <si>
    <t>725823114R00</t>
  </si>
  <si>
    <t>Baterie dřezová stojánková ruční, bez otvír.odpadu</t>
  </si>
  <si>
    <t>725860201RT1</t>
  </si>
  <si>
    <t>Sifon dřezový HL100, 6/4 ", přípoj myčka, pračka, zpětná klapka, D 40, 50 mm, kulový kloub na odtoku</t>
  </si>
  <si>
    <t>725814101R00</t>
  </si>
  <si>
    <t>Ventil rohový s filtrem IVAR.KING DN 15 x DN 10</t>
  </si>
  <si>
    <t>725980121R00</t>
  </si>
  <si>
    <t>Dvířka z plastu, 150 x 150 mm</t>
  </si>
  <si>
    <t>725590811R00</t>
  </si>
  <si>
    <t>Přesun vybour.hmot, zařizovací předměty H 6 m</t>
  </si>
  <si>
    <t>998725101R00</t>
  </si>
  <si>
    <t>Přesun hmot pro zařizovací předměty, výšky do 6 m</t>
  </si>
  <si>
    <t>767995101R00</t>
  </si>
  <si>
    <t>Výroba a montáž kov. atypických konstr. do 5 kg</t>
  </si>
  <si>
    <t>kg</t>
  </si>
  <si>
    <t>7670000T00</t>
  </si>
  <si>
    <t>Dodávka atyp. ocel. konstrukcí pro uchycení potrub</t>
  </si>
  <si>
    <t>998767101R00</t>
  </si>
  <si>
    <t>Přesun hmot pro zámečnické konstr., výšky do 6 m</t>
  </si>
  <si>
    <t>979081111RT2</t>
  </si>
  <si>
    <t>Odvoz suti a vybour. hmot na skládku do 1 km, kontejnerem 4 t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</si>
  <si>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</si>
  <si>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</si>
  <si>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</si>
  <si>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</si>
  <si>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</si>
  <si>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</si>
  <si>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979990101R00</t>
  </si>
  <si>
    <t>Poplatek za sklád.suti-směs bet.a cihel do 30x30cm</t>
  </si>
  <si>
    <t>0041110.x</t>
  </si>
  <si>
    <t>Přípravné a průzkumné služby či práce</t>
  </si>
  <si>
    <t>Soubor</t>
  </si>
  <si>
    <t>0051210.x</t>
  </si>
  <si>
    <t>Zařízení staveniště</t>
  </si>
  <si>
    <t>0051221.x</t>
  </si>
  <si>
    <t>Provozní vlivy</t>
  </si>
  <si>
    <t>005124010R</t>
  </si>
  <si>
    <t>Koordinační činnost</t>
  </si>
  <si>
    <t>0052310.x</t>
  </si>
  <si>
    <t>Zkoušky a revize, (hyg. rozbor vody, revize....)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</si>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</sst>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RTS%20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5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5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5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SUMIF(F47:F53,A16,I47:I53)+SUMIF(F47:F53,"PSU",I47:I53)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SUMIF(F47:F53,A17,I47:I53)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SUMIF(F47:F53,A18,I47:I53)</f>
        <v>0</v>
      </c>
      <c r="J18" s="82"/>
    </row>
    <row r="19" spans="1:10" ht="23.25" customHeight="1" x14ac:dyDescent="0.25">
      <c r="A19" s="192" t="s">
        <v>64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SUMIF(F47:F53,A19,I47:I53)</f>
        <v>0</v>
      </c>
      <c r="J19" s="82"/>
    </row>
    <row r="20" spans="1:10" ht="23.25" customHeight="1" x14ac:dyDescent="0.25">
      <c r="A20" s="192" t="s">
        <v>65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SUMIF(F47:F53,A20,I47:I53)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44637</v>
      </c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47</v>
      </c>
      <c r="C39" s="137" t="s">
        <v>46</v>
      </c>
      <c r="D39" s="138"/>
      <c r="E39" s="138"/>
      <c r="F39" s="146">
        <f>'Rozpočet Pol'!AC159</f>
        <v>0</v>
      </c>
      <c r="G39" s="147">
        <f>'Rozpočet Pol'!AD159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5">
      <c r="A40" s="130"/>
      <c r="B40" s="140" t="s">
        <v>48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 x14ac:dyDescent="0.3">
      <c r="B44" s="160" t="s">
        <v>50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51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52</v>
      </c>
      <c r="C47" s="174" t="s">
        <v>53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54</v>
      </c>
      <c r="C48" s="164" t="s">
        <v>55</v>
      </c>
      <c r="D48" s="166"/>
      <c r="E48" s="166"/>
      <c r="F48" s="182" t="s">
        <v>24</v>
      </c>
      <c r="G48" s="183"/>
      <c r="H48" s="183"/>
      <c r="I48" s="184">
        <f>'Rozpočet Pol'!G12</f>
        <v>0</v>
      </c>
      <c r="J48" s="184"/>
    </row>
    <row r="49" spans="1:10" ht="25.5" customHeight="1" x14ac:dyDescent="0.25">
      <c r="A49" s="162"/>
      <c r="B49" s="165" t="s">
        <v>56</v>
      </c>
      <c r="C49" s="164" t="s">
        <v>57</v>
      </c>
      <c r="D49" s="166"/>
      <c r="E49" s="166"/>
      <c r="F49" s="182" t="s">
        <v>24</v>
      </c>
      <c r="G49" s="183"/>
      <c r="H49" s="183"/>
      <c r="I49" s="184">
        <f>'Rozpočet Pol'!G41</f>
        <v>0</v>
      </c>
      <c r="J49" s="184"/>
    </row>
    <row r="50" spans="1:10" ht="25.5" customHeight="1" x14ac:dyDescent="0.25">
      <c r="A50" s="162"/>
      <c r="B50" s="165" t="s">
        <v>58</v>
      </c>
      <c r="C50" s="164" t="s">
        <v>59</v>
      </c>
      <c r="D50" s="166"/>
      <c r="E50" s="166"/>
      <c r="F50" s="182" t="s">
        <v>24</v>
      </c>
      <c r="G50" s="183"/>
      <c r="H50" s="183"/>
      <c r="I50" s="184">
        <f>'Rozpočet Pol'!G112</f>
        <v>0</v>
      </c>
      <c r="J50" s="184"/>
    </row>
    <row r="51" spans="1:10" ht="25.5" customHeight="1" x14ac:dyDescent="0.25">
      <c r="A51" s="162"/>
      <c r="B51" s="165" t="s">
        <v>60</v>
      </c>
      <c r="C51" s="164" t="s">
        <v>61</v>
      </c>
      <c r="D51" s="166"/>
      <c r="E51" s="166"/>
      <c r="F51" s="182" t="s">
        <v>24</v>
      </c>
      <c r="G51" s="183"/>
      <c r="H51" s="183"/>
      <c r="I51" s="184">
        <f>'Rozpočet Pol'!G142</f>
        <v>0</v>
      </c>
      <c r="J51" s="184"/>
    </row>
    <row r="52" spans="1:10" ht="25.5" customHeight="1" x14ac:dyDescent="0.25">
      <c r="A52" s="162"/>
      <c r="B52" s="165" t="s">
        <v>62</v>
      </c>
      <c r="C52" s="164" t="s">
        <v>63</v>
      </c>
      <c r="D52" s="166"/>
      <c r="E52" s="166"/>
      <c r="F52" s="182" t="s">
        <v>23</v>
      </c>
      <c r="G52" s="183"/>
      <c r="H52" s="183"/>
      <c r="I52" s="184">
        <f>'Rozpočet Pol'!G146</f>
        <v>0</v>
      </c>
      <c r="J52" s="184"/>
    </row>
    <row r="53" spans="1:10" ht="25.5" customHeight="1" x14ac:dyDescent="0.25">
      <c r="A53" s="162"/>
      <c r="B53" s="176" t="s">
        <v>64</v>
      </c>
      <c r="C53" s="177" t="s">
        <v>26</v>
      </c>
      <c r="D53" s="178"/>
      <c r="E53" s="178"/>
      <c r="F53" s="185" t="s">
        <v>64</v>
      </c>
      <c r="G53" s="186"/>
      <c r="H53" s="186"/>
      <c r="I53" s="187">
        <f>'Rozpočet Pol'!G152</f>
        <v>0</v>
      </c>
      <c r="J53" s="187"/>
    </row>
    <row r="54" spans="1:10" ht="25.5" customHeight="1" x14ac:dyDescent="0.25">
      <c r="A54" s="163"/>
      <c r="B54" s="169" t="s">
        <v>1</v>
      </c>
      <c r="C54" s="169"/>
      <c r="D54" s="170"/>
      <c r="E54" s="170"/>
      <c r="F54" s="188"/>
      <c r="G54" s="189"/>
      <c r="H54" s="189"/>
      <c r="I54" s="190">
        <f>SUM(I47:I53)</f>
        <v>0</v>
      </c>
      <c r="J54" s="190"/>
    </row>
    <row r="55" spans="1:10" x14ac:dyDescent="0.25">
      <c r="F55" s="191"/>
      <c r="G55" s="129"/>
      <c r="H55" s="191"/>
      <c r="I55" s="129"/>
      <c r="J55" s="129"/>
    </row>
    <row r="56" spans="1:10" x14ac:dyDescent="0.25">
      <c r="F56" s="191"/>
      <c r="G56" s="129"/>
      <c r="H56" s="191"/>
      <c r="I56" s="129"/>
      <c r="J56" s="129"/>
    </row>
    <row r="57" spans="1:10" x14ac:dyDescent="0.25">
      <c r="F57" s="191"/>
      <c r="G57" s="129"/>
      <c r="H57" s="191"/>
      <c r="I57" s="129"/>
      <c r="J5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4:J54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69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AE1" t="s">
        <v>67</v>
      </c>
    </row>
    <row r="2" spans="1:60" ht="25.05" customHeight="1" x14ac:dyDescent="0.25">
      <c r="A2" s="201" t="s">
        <v>66</v>
      </c>
      <c r="B2" s="195"/>
      <c r="C2" s="196" t="s">
        <v>46</v>
      </c>
      <c r="D2" s="197"/>
      <c r="E2" s="197"/>
      <c r="F2" s="197"/>
      <c r="G2" s="203"/>
      <c r="AE2" t="s">
        <v>68</v>
      </c>
    </row>
    <row r="3" spans="1:60" ht="25.05" customHeight="1" x14ac:dyDescent="0.25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69</v>
      </c>
    </row>
    <row r="4" spans="1:60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70</v>
      </c>
    </row>
    <row r="5" spans="1:60" hidden="1" x14ac:dyDescent="0.25">
      <c r="A5" s="205" t="s">
        <v>71</v>
      </c>
      <c r="B5" s="206"/>
      <c r="C5" s="207"/>
      <c r="D5" s="208"/>
      <c r="E5" s="208"/>
      <c r="F5" s="208"/>
      <c r="G5" s="209"/>
      <c r="AE5" t="s">
        <v>72</v>
      </c>
    </row>
    <row r="7" spans="1:60" ht="39.6" x14ac:dyDescent="0.25">
      <c r="A7" s="214" t="s">
        <v>73</v>
      </c>
      <c r="B7" s="215" t="s">
        <v>74</v>
      </c>
      <c r="C7" s="215" t="s">
        <v>75</v>
      </c>
      <c r="D7" s="214" t="s">
        <v>76</v>
      </c>
      <c r="E7" s="214" t="s">
        <v>77</v>
      </c>
      <c r="F7" s="210" t="s">
        <v>78</v>
      </c>
      <c r="G7" s="231" t="s">
        <v>28</v>
      </c>
      <c r="H7" s="232" t="s">
        <v>29</v>
      </c>
      <c r="I7" s="232" t="s">
        <v>79</v>
      </c>
      <c r="J7" s="232" t="s">
        <v>30</v>
      </c>
      <c r="K7" s="232" t="s">
        <v>80</v>
      </c>
      <c r="L7" s="232" t="s">
        <v>81</v>
      </c>
      <c r="M7" s="232" t="s">
        <v>82</v>
      </c>
      <c r="N7" s="232" t="s">
        <v>83</v>
      </c>
      <c r="O7" s="232" t="s">
        <v>84</v>
      </c>
      <c r="P7" s="232" t="s">
        <v>85</v>
      </c>
      <c r="Q7" s="232" t="s">
        <v>86</v>
      </c>
      <c r="R7" s="232" t="s">
        <v>87</v>
      </c>
      <c r="S7" s="232" t="s">
        <v>88</v>
      </c>
      <c r="T7" s="232" t="s">
        <v>89</v>
      </c>
      <c r="U7" s="217" t="s">
        <v>90</v>
      </c>
    </row>
    <row r="8" spans="1:60" x14ac:dyDescent="0.25">
      <c r="A8" s="233" t="s">
        <v>91</v>
      </c>
      <c r="B8" s="234" t="s">
        <v>52</v>
      </c>
      <c r="C8" s="235" t="s">
        <v>53</v>
      </c>
      <c r="D8" s="236"/>
      <c r="E8" s="237"/>
      <c r="F8" s="238"/>
      <c r="G8" s="238">
        <f>SUMIF(AE9:AE11,"&lt;&gt;NOR",G9:G11)</f>
        <v>0</v>
      </c>
      <c r="H8" s="238"/>
      <c r="I8" s="238">
        <f>SUM(I9:I11)</f>
        <v>0</v>
      </c>
      <c r="J8" s="238"/>
      <c r="K8" s="238">
        <f>SUM(K9:K11)</f>
        <v>0</v>
      </c>
      <c r="L8" s="238"/>
      <c r="M8" s="238">
        <f>SUM(M9:M11)</f>
        <v>0</v>
      </c>
      <c r="N8" s="216"/>
      <c r="O8" s="216">
        <f>SUM(O9:O11)</f>
        <v>5.2429999999999997E-2</v>
      </c>
      <c r="P8" s="216"/>
      <c r="Q8" s="216">
        <f>SUM(Q9:Q11)</f>
        <v>1.0509999999999999</v>
      </c>
      <c r="R8" s="216"/>
      <c r="S8" s="216"/>
      <c r="T8" s="233"/>
      <c r="U8" s="216">
        <f>SUM(U9:U11)</f>
        <v>112.62</v>
      </c>
      <c r="AE8" t="s">
        <v>92</v>
      </c>
    </row>
    <row r="9" spans="1:60" outlineLevel="1" x14ac:dyDescent="0.25">
      <c r="A9" s="212">
        <v>1</v>
      </c>
      <c r="B9" s="218" t="s">
        <v>93</v>
      </c>
      <c r="C9" s="261" t="s">
        <v>94</v>
      </c>
      <c r="D9" s="220" t="s">
        <v>95</v>
      </c>
      <c r="E9" s="226">
        <v>85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4.8999999999999998E-4</v>
      </c>
      <c r="O9" s="221">
        <f>ROUND(E9*N9,5)</f>
        <v>4.165E-2</v>
      </c>
      <c r="P9" s="221">
        <v>8.9999999999999993E-3</v>
      </c>
      <c r="Q9" s="221">
        <f>ROUND(E9*P9,5)</f>
        <v>0.76500000000000001</v>
      </c>
      <c r="R9" s="221"/>
      <c r="S9" s="221"/>
      <c r="T9" s="222">
        <v>0.247</v>
      </c>
      <c r="U9" s="221">
        <f>ROUND(E9*T9,2)</f>
        <v>21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96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12">
        <v>2</v>
      </c>
      <c r="B10" s="218" t="s">
        <v>97</v>
      </c>
      <c r="C10" s="261" t="s">
        <v>98</v>
      </c>
      <c r="D10" s="220" t="s">
        <v>95</v>
      </c>
      <c r="E10" s="226">
        <v>22</v>
      </c>
      <c r="F10" s="228">
        <f>H10+J10</f>
        <v>0</v>
      </c>
      <c r="G10" s="229">
        <f>ROUND(E10*F10,2)</f>
        <v>0</v>
      </c>
      <c r="H10" s="229"/>
      <c r="I10" s="229">
        <f>ROUND(E10*H10,2)</f>
        <v>0</v>
      </c>
      <c r="J10" s="229"/>
      <c r="K10" s="229">
        <f>ROUND(E10*J10,2)</f>
        <v>0</v>
      </c>
      <c r="L10" s="229">
        <v>21</v>
      </c>
      <c r="M10" s="229">
        <f>G10*(1+L10/100)</f>
        <v>0</v>
      </c>
      <c r="N10" s="221">
        <v>4.8999999999999998E-4</v>
      </c>
      <c r="O10" s="221">
        <f>ROUND(E10*N10,5)</f>
        <v>1.078E-2</v>
      </c>
      <c r="P10" s="221">
        <v>1.2999999999999999E-2</v>
      </c>
      <c r="Q10" s="221">
        <f>ROUND(E10*P10,5)</f>
        <v>0.28599999999999998</v>
      </c>
      <c r="R10" s="221"/>
      <c r="S10" s="221"/>
      <c r="T10" s="222">
        <v>0.30099999999999999</v>
      </c>
      <c r="U10" s="221">
        <f>ROUND(E10*T10,2)</f>
        <v>6.62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96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2">
        <v>3</v>
      </c>
      <c r="B11" s="218" t="s">
        <v>99</v>
      </c>
      <c r="C11" s="261" t="s">
        <v>100</v>
      </c>
      <c r="D11" s="220" t="s">
        <v>101</v>
      </c>
      <c r="E11" s="226">
        <v>85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1</v>
      </c>
      <c r="U11" s="221">
        <f>ROUND(E11*T11,2)</f>
        <v>85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96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x14ac:dyDescent="0.25">
      <c r="A12" s="213" t="s">
        <v>91</v>
      </c>
      <c r="B12" s="219" t="s">
        <v>54</v>
      </c>
      <c r="C12" s="262" t="s">
        <v>55</v>
      </c>
      <c r="D12" s="223"/>
      <c r="E12" s="227"/>
      <c r="F12" s="230"/>
      <c r="G12" s="230">
        <f>SUMIF(AE13:AE40,"&lt;&gt;NOR",G13:G40)</f>
        <v>0</v>
      </c>
      <c r="H12" s="230"/>
      <c r="I12" s="230">
        <f>SUM(I13:I40)</f>
        <v>0</v>
      </c>
      <c r="J12" s="230"/>
      <c r="K12" s="230">
        <f>SUM(K13:K40)</f>
        <v>0</v>
      </c>
      <c r="L12" s="230"/>
      <c r="M12" s="230">
        <f>SUM(M13:M40)</f>
        <v>0</v>
      </c>
      <c r="N12" s="224"/>
      <c r="O12" s="224">
        <f>SUM(O13:O40)</f>
        <v>32.54592000000001</v>
      </c>
      <c r="P12" s="224"/>
      <c r="Q12" s="224">
        <f>SUM(Q13:Q40)</f>
        <v>6.2820000000000001E-2</v>
      </c>
      <c r="R12" s="224"/>
      <c r="S12" s="224"/>
      <c r="T12" s="225"/>
      <c r="U12" s="224">
        <f>SUM(U13:U40)</f>
        <v>303.65999999999997</v>
      </c>
      <c r="AE12" t="s">
        <v>92</v>
      </c>
    </row>
    <row r="13" spans="1:60" outlineLevel="1" x14ac:dyDescent="0.25">
      <c r="A13" s="212">
        <v>4</v>
      </c>
      <c r="B13" s="218" t="s">
        <v>102</v>
      </c>
      <c r="C13" s="261" t="s">
        <v>103</v>
      </c>
      <c r="D13" s="220" t="s">
        <v>104</v>
      </c>
      <c r="E13" s="226">
        <v>4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21</v>
      </c>
      <c r="M13" s="229">
        <f>G13*(1+L13/100)</f>
        <v>0</v>
      </c>
      <c r="N13" s="221">
        <v>6.7499999999999999E-3</v>
      </c>
      <c r="O13" s="221">
        <f>ROUND(E13*N13,5)</f>
        <v>2.7E-2</v>
      </c>
      <c r="P13" s="221">
        <v>0</v>
      </c>
      <c r="Q13" s="221">
        <f>ROUND(E13*P13,5)</f>
        <v>0</v>
      </c>
      <c r="R13" s="221"/>
      <c r="S13" s="221"/>
      <c r="T13" s="222">
        <v>0.70899999999999996</v>
      </c>
      <c r="U13" s="221">
        <f>ROUND(E13*T13,2)</f>
        <v>2.84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96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12">
        <v>5</v>
      </c>
      <c r="B14" s="218" t="s">
        <v>105</v>
      </c>
      <c r="C14" s="261" t="s">
        <v>106</v>
      </c>
      <c r="D14" s="220" t="s">
        <v>95</v>
      </c>
      <c r="E14" s="226">
        <v>12</v>
      </c>
      <c r="F14" s="228">
        <f>H14+J14</f>
        <v>0</v>
      </c>
      <c r="G14" s="229">
        <f>ROUND(E14*F14,2)</f>
        <v>0</v>
      </c>
      <c r="H14" s="229"/>
      <c r="I14" s="229">
        <f>ROUND(E14*H14,2)</f>
        <v>0</v>
      </c>
      <c r="J14" s="229"/>
      <c r="K14" s="229">
        <f>ROUND(E14*J14,2)</f>
        <v>0</v>
      </c>
      <c r="L14" s="229">
        <v>21</v>
      </c>
      <c r="M14" s="229">
        <f>G14*(1+L14/100)</f>
        <v>0</v>
      </c>
      <c r="N14" s="221">
        <v>0</v>
      </c>
      <c r="O14" s="221">
        <f>ROUND(E14*N14,5)</f>
        <v>0</v>
      </c>
      <c r="P14" s="221">
        <v>2.0999999999999999E-3</v>
      </c>
      <c r="Q14" s="221">
        <f>ROUND(E14*P14,5)</f>
        <v>2.52E-2</v>
      </c>
      <c r="R14" s="221"/>
      <c r="S14" s="221"/>
      <c r="T14" s="222">
        <v>3.1E-2</v>
      </c>
      <c r="U14" s="221">
        <f>ROUND(E14*T14,2)</f>
        <v>0.37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96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12">
        <v>6</v>
      </c>
      <c r="B15" s="218" t="s">
        <v>107</v>
      </c>
      <c r="C15" s="261" t="s">
        <v>108</v>
      </c>
      <c r="D15" s="220" t="s">
        <v>95</v>
      </c>
      <c r="E15" s="226">
        <v>19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21</v>
      </c>
      <c r="M15" s="229">
        <f>G15*(1+L15/100)</f>
        <v>0</v>
      </c>
      <c r="N15" s="221">
        <v>0</v>
      </c>
      <c r="O15" s="221">
        <f>ROUND(E15*N15,5)</f>
        <v>0</v>
      </c>
      <c r="P15" s="221">
        <v>1.98E-3</v>
      </c>
      <c r="Q15" s="221">
        <f>ROUND(E15*P15,5)</f>
        <v>3.7620000000000001E-2</v>
      </c>
      <c r="R15" s="221"/>
      <c r="S15" s="221"/>
      <c r="T15" s="222">
        <v>8.3000000000000004E-2</v>
      </c>
      <c r="U15" s="221">
        <f>ROUND(E15*T15,2)</f>
        <v>1.58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96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2">
        <v>7</v>
      </c>
      <c r="B16" s="218" t="s">
        <v>109</v>
      </c>
      <c r="C16" s="261" t="s">
        <v>110</v>
      </c>
      <c r="D16" s="220" t="s">
        <v>104</v>
      </c>
      <c r="E16" s="226">
        <v>1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1.58E-3</v>
      </c>
      <c r="O16" s="221">
        <f>ROUND(E16*N16,5)</f>
        <v>1.58E-3</v>
      </c>
      <c r="P16" s="221">
        <v>0</v>
      </c>
      <c r="Q16" s="221">
        <f>ROUND(E16*P16,5)</f>
        <v>0</v>
      </c>
      <c r="R16" s="221"/>
      <c r="S16" s="221"/>
      <c r="T16" s="222">
        <v>1.4650000000000001</v>
      </c>
      <c r="U16" s="221">
        <f>ROUND(E16*T16,2)</f>
        <v>1.47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96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0.399999999999999" outlineLevel="1" x14ac:dyDescent="0.25">
      <c r="A17" s="212">
        <v>8</v>
      </c>
      <c r="B17" s="218" t="s">
        <v>111</v>
      </c>
      <c r="C17" s="261" t="s">
        <v>112</v>
      </c>
      <c r="D17" s="220" t="s">
        <v>95</v>
      </c>
      <c r="E17" s="226">
        <v>42</v>
      </c>
      <c r="F17" s="228">
        <f>H17+J17</f>
        <v>0</v>
      </c>
      <c r="G17" s="229">
        <f>ROUND(E17*F17,2)</f>
        <v>0</v>
      </c>
      <c r="H17" s="229"/>
      <c r="I17" s="229">
        <f>ROUND(E17*H17,2)</f>
        <v>0</v>
      </c>
      <c r="J17" s="229"/>
      <c r="K17" s="229">
        <f>ROUND(E17*J17,2)</f>
        <v>0</v>
      </c>
      <c r="L17" s="229">
        <v>21</v>
      </c>
      <c r="M17" s="229">
        <f>G17*(1+L17/100)</f>
        <v>0</v>
      </c>
      <c r="N17" s="221">
        <v>0.21664</v>
      </c>
      <c r="O17" s="221">
        <f>ROUND(E17*N17,5)</f>
        <v>9.0988799999999994</v>
      </c>
      <c r="P17" s="221">
        <v>0</v>
      </c>
      <c r="Q17" s="221">
        <f>ROUND(E17*P17,5)</f>
        <v>0</v>
      </c>
      <c r="R17" s="221"/>
      <c r="S17" s="221"/>
      <c r="T17" s="222">
        <v>1.89974</v>
      </c>
      <c r="U17" s="221">
        <f>ROUND(E17*T17,2)</f>
        <v>79.790000000000006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113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0.399999999999999" outlineLevel="1" x14ac:dyDescent="0.25">
      <c r="A18" s="212">
        <v>9</v>
      </c>
      <c r="B18" s="218" t="s">
        <v>114</v>
      </c>
      <c r="C18" s="261" t="s">
        <v>115</v>
      </c>
      <c r="D18" s="220" t="s">
        <v>95</v>
      </c>
      <c r="E18" s="226">
        <v>24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0.21706</v>
      </c>
      <c r="O18" s="221">
        <f>ROUND(E18*N18,5)</f>
        <v>5.2094399999999998</v>
      </c>
      <c r="P18" s="221">
        <v>0</v>
      </c>
      <c r="Q18" s="221">
        <f>ROUND(E18*P18,5)</f>
        <v>0</v>
      </c>
      <c r="R18" s="221"/>
      <c r="S18" s="221"/>
      <c r="T18" s="222">
        <v>1.90038</v>
      </c>
      <c r="U18" s="221">
        <f>ROUND(E18*T18,2)</f>
        <v>45.61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113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0.399999999999999" outlineLevel="1" x14ac:dyDescent="0.25">
      <c r="A19" s="212">
        <v>10</v>
      </c>
      <c r="B19" s="218" t="s">
        <v>116</v>
      </c>
      <c r="C19" s="261" t="s">
        <v>117</v>
      </c>
      <c r="D19" s="220" t="s">
        <v>95</v>
      </c>
      <c r="E19" s="226">
        <v>10.8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0.46866000000000002</v>
      </c>
      <c r="O19" s="221">
        <f>ROUND(E19*N19,5)</f>
        <v>5.0615300000000003</v>
      </c>
      <c r="P19" s="221">
        <v>0</v>
      </c>
      <c r="Q19" s="221">
        <f>ROUND(E19*P19,5)</f>
        <v>0</v>
      </c>
      <c r="R19" s="221"/>
      <c r="S19" s="221"/>
      <c r="T19" s="222">
        <v>1.9860500000000001</v>
      </c>
      <c r="U19" s="221">
        <f>ROUND(E19*T19,2)</f>
        <v>21.45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96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0.399999999999999" outlineLevel="1" x14ac:dyDescent="0.25">
      <c r="A20" s="212">
        <v>11</v>
      </c>
      <c r="B20" s="218" t="s">
        <v>118</v>
      </c>
      <c r="C20" s="261" t="s">
        <v>119</v>
      </c>
      <c r="D20" s="220" t="s">
        <v>95</v>
      </c>
      <c r="E20" s="226">
        <v>24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0.51870000000000005</v>
      </c>
      <c r="O20" s="221">
        <f>ROUND(E20*N20,5)</f>
        <v>12.4488</v>
      </c>
      <c r="P20" s="221">
        <v>0</v>
      </c>
      <c r="Q20" s="221">
        <f>ROUND(E20*P20,5)</f>
        <v>0</v>
      </c>
      <c r="R20" s="221"/>
      <c r="S20" s="221"/>
      <c r="T20" s="222">
        <v>2.0201799999999999</v>
      </c>
      <c r="U20" s="221">
        <f>ROUND(E20*T20,2)</f>
        <v>48.48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96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12">
        <v>12</v>
      </c>
      <c r="B21" s="218" t="s">
        <v>120</v>
      </c>
      <c r="C21" s="261" t="s">
        <v>121</v>
      </c>
      <c r="D21" s="220" t="s">
        <v>95</v>
      </c>
      <c r="E21" s="226">
        <v>2.4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3.4000000000000002E-4</v>
      </c>
      <c r="O21" s="221">
        <f>ROUND(E21*N21,5)</f>
        <v>8.1999999999999998E-4</v>
      </c>
      <c r="P21" s="221">
        <v>0</v>
      </c>
      <c r="Q21" s="221">
        <f>ROUND(E21*P21,5)</f>
        <v>0</v>
      </c>
      <c r="R21" s="221"/>
      <c r="S21" s="221"/>
      <c r="T21" s="222">
        <v>0.32</v>
      </c>
      <c r="U21" s="221">
        <f>ROUND(E21*T21,2)</f>
        <v>0.77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96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5">
      <c r="A22" s="212">
        <v>13</v>
      </c>
      <c r="B22" s="218" t="s">
        <v>122</v>
      </c>
      <c r="C22" s="261" t="s">
        <v>123</v>
      </c>
      <c r="D22" s="220" t="s">
        <v>95</v>
      </c>
      <c r="E22" s="226">
        <v>16.8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21</v>
      </c>
      <c r="M22" s="229">
        <f>G22*(1+L22/100)</f>
        <v>0</v>
      </c>
      <c r="N22" s="221">
        <v>3.8000000000000002E-4</v>
      </c>
      <c r="O22" s="221">
        <f>ROUND(E22*N22,5)</f>
        <v>6.3800000000000003E-3</v>
      </c>
      <c r="P22" s="221">
        <v>0</v>
      </c>
      <c r="Q22" s="221">
        <f>ROUND(E22*P22,5)</f>
        <v>0</v>
      </c>
      <c r="R22" s="221"/>
      <c r="S22" s="221"/>
      <c r="T22" s="222">
        <v>0.32</v>
      </c>
      <c r="U22" s="221">
        <f>ROUND(E22*T22,2)</f>
        <v>5.38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96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12">
        <v>14</v>
      </c>
      <c r="B23" s="218" t="s">
        <v>124</v>
      </c>
      <c r="C23" s="261" t="s">
        <v>125</v>
      </c>
      <c r="D23" s="220" t="s">
        <v>95</v>
      </c>
      <c r="E23" s="226">
        <v>3.6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4.6999999999999999E-4</v>
      </c>
      <c r="O23" s="221">
        <f>ROUND(E23*N23,5)</f>
        <v>1.6900000000000001E-3</v>
      </c>
      <c r="P23" s="221">
        <v>0</v>
      </c>
      <c r="Q23" s="221">
        <f>ROUND(E23*P23,5)</f>
        <v>0</v>
      </c>
      <c r="R23" s="221"/>
      <c r="S23" s="221"/>
      <c r="T23" s="222">
        <v>0.35899999999999999</v>
      </c>
      <c r="U23" s="221">
        <f>ROUND(E23*T23,2)</f>
        <v>1.29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96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12">
        <v>15</v>
      </c>
      <c r="B24" s="218" t="s">
        <v>126</v>
      </c>
      <c r="C24" s="261" t="s">
        <v>127</v>
      </c>
      <c r="D24" s="220" t="s">
        <v>95</v>
      </c>
      <c r="E24" s="226">
        <v>4.8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1.5200000000000001E-3</v>
      </c>
      <c r="O24" s="221">
        <f>ROUND(E24*N24,5)</f>
        <v>7.3000000000000001E-3</v>
      </c>
      <c r="P24" s="221">
        <v>0</v>
      </c>
      <c r="Q24" s="221">
        <f>ROUND(E24*P24,5)</f>
        <v>0</v>
      </c>
      <c r="R24" s="221"/>
      <c r="S24" s="221"/>
      <c r="T24" s="222">
        <v>1.173</v>
      </c>
      <c r="U24" s="221">
        <f>ROUND(E24*T24,2)</f>
        <v>5.63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96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5">
      <c r="A25" s="212">
        <v>16</v>
      </c>
      <c r="B25" s="218" t="s">
        <v>128</v>
      </c>
      <c r="C25" s="261" t="s">
        <v>129</v>
      </c>
      <c r="D25" s="220" t="s">
        <v>95</v>
      </c>
      <c r="E25" s="226">
        <v>8.4</v>
      </c>
      <c r="F25" s="228">
        <f>H25+J25</f>
        <v>0</v>
      </c>
      <c r="G25" s="229">
        <f>ROUND(E25*F25,2)</f>
        <v>0</v>
      </c>
      <c r="H25" s="229"/>
      <c r="I25" s="229">
        <f>ROUND(E25*H25,2)</f>
        <v>0</v>
      </c>
      <c r="J25" s="229"/>
      <c r="K25" s="229">
        <f>ROUND(E25*J25,2)</f>
        <v>0</v>
      </c>
      <c r="L25" s="229">
        <v>21</v>
      </c>
      <c r="M25" s="229">
        <f>G25*(1+L25/100)</f>
        <v>0</v>
      </c>
      <c r="N25" s="221">
        <v>1.06E-3</v>
      </c>
      <c r="O25" s="221">
        <f>ROUND(E25*N25,5)</f>
        <v>8.8999999999999999E-3</v>
      </c>
      <c r="P25" s="221">
        <v>0</v>
      </c>
      <c r="Q25" s="221">
        <f>ROUND(E25*P25,5)</f>
        <v>0</v>
      </c>
      <c r="R25" s="221"/>
      <c r="S25" s="221"/>
      <c r="T25" s="222">
        <v>0.81899999999999995</v>
      </c>
      <c r="U25" s="221">
        <f>ROUND(E25*T25,2)</f>
        <v>6.88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96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5">
      <c r="A26" s="212">
        <v>17</v>
      </c>
      <c r="B26" s="218" t="s">
        <v>130</v>
      </c>
      <c r="C26" s="261" t="s">
        <v>131</v>
      </c>
      <c r="D26" s="220" t="s">
        <v>95</v>
      </c>
      <c r="E26" s="226">
        <v>18</v>
      </c>
      <c r="F26" s="228">
        <f>H26+J26</f>
        <v>0</v>
      </c>
      <c r="G26" s="229">
        <f>ROUND(E26*F26,2)</f>
        <v>0</v>
      </c>
      <c r="H26" s="229"/>
      <c r="I26" s="229">
        <f>ROUND(E26*H26,2)</f>
        <v>0</v>
      </c>
      <c r="J26" s="229"/>
      <c r="K26" s="229">
        <f>ROUND(E26*J26,2)</f>
        <v>0</v>
      </c>
      <c r="L26" s="229">
        <v>21</v>
      </c>
      <c r="M26" s="229">
        <f>G26*(1+L26/100)</f>
        <v>0</v>
      </c>
      <c r="N26" s="221">
        <v>1.6900000000000001E-3</v>
      </c>
      <c r="O26" s="221">
        <f>ROUND(E26*N26,5)</f>
        <v>3.0419999999999999E-2</v>
      </c>
      <c r="P26" s="221">
        <v>0</v>
      </c>
      <c r="Q26" s="221">
        <f>ROUND(E26*P26,5)</f>
        <v>0</v>
      </c>
      <c r="R26" s="221"/>
      <c r="S26" s="221"/>
      <c r="T26" s="222">
        <v>0.79700000000000004</v>
      </c>
      <c r="U26" s="221">
        <f>ROUND(E26*T26,2)</f>
        <v>14.35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96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12">
        <v>18</v>
      </c>
      <c r="B27" s="218" t="s">
        <v>132</v>
      </c>
      <c r="C27" s="261" t="s">
        <v>133</v>
      </c>
      <c r="D27" s="220" t="s">
        <v>104</v>
      </c>
      <c r="E27" s="226">
        <v>4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21</v>
      </c>
      <c r="M27" s="229">
        <f>G27*(1+L27/100)</f>
        <v>0</v>
      </c>
      <c r="N27" s="221">
        <v>5.5000000000000003E-4</v>
      </c>
      <c r="O27" s="221">
        <f>ROUND(E27*N27,5)</f>
        <v>2.2000000000000001E-3</v>
      </c>
      <c r="P27" s="221">
        <v>0</v>
      </c>
      <c r="Q27" s="221">
        <f>ROUND(E27*P27,5)</f>
        <v>0</v>
      </c>
      <c r="R27" s="221"/>
      <c r="S27" s="221"/>
      <c r="T27" s="222">
        <v>0.36670000000000003</v>
      </c>
      <c r="U27" s="221">
        <f>ROUND(E27*T27,2)</f>
        <v>1.47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96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5">
      <c r="A28" s="212">
        <v>19</v>
      </c>
      <c r="B28" s="218" t="s">
        <v>134</v>
      </c>
      <c r="C28" s="261" t="s">
        <v>135</v>
      </c>
      <c r="D28" s="220" t="s">
        <v>104</v>
      </c>
      <c r="E28" s="226">
        <v>10</v>
      </c>
      <c r="F28" s="228">
        <f>H28+J28</f>
        <v>0</v>
      </c>
      <c r="G28" s="229">
        <f>ROUND(E28*F28,2)</f>
        <v>0</v>
      </c>
      <c r="H28" s="229"/>
      <c r="I28" s="229">
        <f>ROUND(E28*H28,2)</f>
        <v>0</v>
      </c>
      <c r="J28" s="229"/>
      <c r="K28" s="229">
        <f>ROUND(E28*J28,2)</f>
        <v>0</v>
      </c>
      <c r="L28" s="229">
        <v>21</v>
      </c>
      <c r="M28" s="229">
        <f>G28*(1+L28/100)</f>
        <v>0</v>
      </c>
      <c r="N28" s="221">
        <v>0</v>
      </c>
      <c r="O28" s="221">
        <f>ROUND(E28*N28,5)</f>
        <v>0</v>
      </c>
      <c r="P28" s="221">
        <v>0</v>
      </c>
      <c r="Q28" s="221">
        <f>ROUND(E28*P28,5)</f>
        <v>0</v>
      </c>
      <c r="R28" s="221"/>
      <c r="S28" s="221"/>
      <c r="T28" s="222">
        <v>0.157</v>
      </c>
      <c r="U28" s="221">
        <f>ROUND(E28*T28,2)</f>
        <v>1.57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96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5">
      <c r="A29" s="212">
        <v>20</v>
      </c>
      <c r="B29" s="218" t="s">
        <v>136</v>
      </c>
      <c r="C29" s="261" t="s">
        <v>137</v>
      </c>
      <c r="D29" s="220" t="s">
        <v>104</v>
      </c>
      <c r="E29" s="226">
        <v>2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0.17399999999999999</v>
      </c>
      <c r="U29" s="221">
        <f>ROUND(E29*T29,2)</f>
        <v>0.35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96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12">
        <v>21</v>
      </c>
      <c r="B30" s="218" t="s">
        <v>138</v>
      </c>
      <c r="C30" s="261" t="s">
        <v>139</v>
      </c>
      <c r="D30" s="220" t="s">
        <v>104</v>
      </c>
      <c r="E30" s="226">
        <v>6</v>
      </c>
      <c r="F30" s="228">
        <f>H30+J30</f>
        <v>0</v>
      </c>
      <c r="G30" s="229">
        <f>ROUND(E30*F30,2)</f>
        <v>0</v>
      </c>
      <c r="H30" s="229"/>
      <c r="I30" s="229">
        <f>ROUND(E30*H30,2)</f>
        <v>0</v>
      </c>
      <c r="J30" s="229"/>
      <c r="K30" s="229">
        <f>ROUND(E30*J30,2)</f>
        <v>0</v>
      </c>
      <c r="L30" s="229">
        <v>21</v>
      </c>
      <c r="M30" s="229">
        <f>G30*(1+L30/100)</f>
        <v>0</v>
      </c>
      <c r="N30" s="221">
        <v>0</v>
      </c>
      <c r="O30" s="221">
        <f>ROUND(E30*N30,5)</f>
        <v>0</v>
      </c>
      <c r="P30" s="221">
        <v>0</v>
      </c>
      <c r="Q30" s="221">
        <f>ROUND(E30*P30,5)</f>
        <v>0</v>
      </c>
      <c r="R30" s="221"/>
      <c r="S30" s="221"/>
      <c r="T30" s="222">
        <v>0.25900000000000001</v>
      </c>
      <c r="U30" s="221">
        <f>ROUND(E30*T30,2)</f>
        <v>1.55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96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0.399999999999999" outlineLevel="1" x14ac:dyDescent="0.25">
      <c r="A31" s="212">
        <v>22</v>
      </c>
      <c r="B31" s="218" t="s">
        <v>140</v>
      </c>
      <c r="C31" s="261" t="s">
        <v>141</v>
      </c>
      <c r="D31" s="220" t="s">
        <v>104</v>
      </c>
      <c r="E31" s="226">
        <v>2</v>
      </c>
      <c r="F31" s="228">
        <f>H31+J31</f>
        <v>0</v>
      </c>
      <c r="G31" s="229">
        <f>ROUND(E31*F31,2)</f>
        <v>0</v>
      </c>
      <c r="H31" s="229"/>
      <c r="I31" s="229">
        <f>ROUND(E31*H31,2)</f>
        <v>0</v>
      </c>
      <c r="J31" s="229"/>
      <c r="K31" s="229">
        <f>ROUND(E31*J31,2)</f>
        <v>0</v>
      </c>
      <c r="L31" s="229">
        <v>21</v>
      </c>
      <c r="M31" s="229">
        <f>G31*(1+L31/100)</f>
        <v>0</v>
      </c>
      <c r="N31" s="221">
        <v>7.5000000000000002E-4</v>
      </c>
      <c r="O31" s="221">
        <f>ROUND(E31*N31,5)</f>
        <v>1.5E-3</v>
      </c>
      <c r="P31" s="221">
        <v>0</v>
      </c>
      <c r="Q31" s="221">
        <f>ROUND(E31*P31,5)</f>
        <v>0</v>
      </c>
      <c r="R31" s="221"/>
      <c r="S31" s="221"/>
      <c r="T31" s="222">
        <v>0.2</v>
      </c>
      <c r="U31" s="221">
        <f>ROUND(E31*T31,2)</f>
        <v>0.4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96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12">
        <v>23</v>
      </c>
      <c r="B32" s="218" t="s">
        <v>142</v>
      </c>
      <c r="C32" s="261" t="s">
        <v>143</v>
      </c>
      <c r="D32" s="220" t="s">
        <v>104</v>
      </c>
      <c r="E32" s="226">
        <v>2</v>
      </c>
      <c r="F32" s="228">
        <f>H32+J32</f>
        <v>0</v>
      </c>
      <c r="G32" s="229">
        <f>ROUND(E32*F32,2)</f>
        <v>0</v>
      </c>
      <c r="H32" s="229"/>
      <c r="I32" s="229">
        <f>ROUND(E32*H32,2)</f>
        <v>0</v>
      </c>
      <c r="J32" s="229"/>
      <c r="K32" s="229">
        <f>ROUND(E32*J32,2)</f>
        <v>0</v>
      </c>
      <c r="L32" s="229">
        <v>21</v>
      </c>
      <c r="M32" s="229">
        <f>G32*(1+L32/100)</f>
        <v>0</v>
      </c>
      <c r="N32" s="221">
        <v>4.2999999999999999E-4</v>
      </c>
      <c r="O32" s="221">
        <f>ROUND(E32*N32,5)</f>
        <v>8.5999999999999998E-4</v>
      </c>
      <c r="P32" s="221">
        <v>0</v>
      </c>
      <c r="Q32" s="221">
        <f>ROUND(E32*P32,5)</f>
        <v>0</v>
      </c>
      <c r="R32" s="221"/>
      <c r="S32" s="221"/>
      <c r="T32" s="222">
        <v>0.08</v>
      </c>
      <c r="U32" s="221">
        <f>ROUND(E32*T32,2)</f>
        <v>0.16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96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5">
      <c r="A33" s="212">
        <v>24</v>
      </c>
      <c r="B33" s="218" t="s">
        <v>144</v>
      </c>
      <c r="C33" s="261" t="s">
        <v>145</v>
      </c>
      <c r="D33" s="220" t="s">
        <v>95</v>
      </c>
      <c r="E33" s="226">
        <v>130.80000000000001</v>
      </c>
      <c r="F33" s="228">
        <f>H33+J33</f>
        <v>0</v>
      </c>
      <c r="G33" s="229">
        <f>ROUND(E33*F33,2)</f>
        <v>0</v>
      </c>
      <c r="H33" s="229"/>
      <c r="I33" s="229">
        <f>ROUND(E33*H33,2)</f>
        <v>0</v>
      </c>
      <c r="J33" s="229"/>
      <c r="K33" s="229">
        <f>ROUND(E33*J33,2)</f>
        <v>0</v>
      </c>
      <c r="L33" s="229">
        <v>21</v>
      </c>
      <c r="M33" s="229">
        <f>G33*(1+L33/100)</f>
        <v>0</v>
      </c>
      <c r="N33" s="221">
        <v>0</v>
      </c>
      <c r="O33" s="221">
        <f>ROUND(E33*N33,5)</f>
        <v>0</v>
      </c>
      <c r="P33" s="221">
        <v>0</v>
      </c>
      <c r="Q33" s="221">
        <f>ROUND(E33*P33,5)</f>
        <v>0</v>
      </c>
      <c r="R33" s="221"/>
      <c r="S33" s="221"/>
      <c r="T33" s="222">
        <v>4.8000000000000001E-2</v>
      </c>
      <c r="U33" s="221">
        <f>ROUND(E33*T33,2)</f>
        <v>6.28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96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12">
        <v>25</v>
      </c>
      <c r="B34" s="218" t="s">
        <v>146</v>
      </c>
      <c r="C34" s="261" t="s">
        <v>147</v>
      </c>
      <c r="D34" s="220" t="s">
        <v>95</v>
      </c>
      <c r="E34" s="226">
        <v>24</v>
      </c>
      <c r="F34" s="228">
        <f>H34+J34</f>
        <v>0</v>
      </c>
      <c r="G34" s="229">
        <f>ROUND(E34*F34,2)</f>
        <v>0</v>
      </c>
      <c r="H34" s="229"/>
      <c r="I34" s="229">
        <f>ROUND(E34*H34,2)</f>
        <v>0</v>
      </c>
      <c r="J34" s="229"/>
      <c r="K34" s="229">
        <f>ROUND(E34*J34,2)</f>
        <v>0</v>
      </c>
      <c r="L34" s="229">
        <v>21</v>
      </c>
      <c r="M34" s="229">
        <f>G34*(1+L34/100)</f>
        <v>0</v>
      </c>
      <c r="N34" s="221">
        <v>0</v>
      </c>
      <c r="O34" s="221">
        <f>ROUND(E34*N34,5)</f>
        <v>0</v>
      </c>
      <c r="P34" s="221">
        <v>0</v>
      </c>
      <c r="Q34" s="221">
        <f>ROUND(E34*P34,5)</f>
        <v>0</v>
      </c>
      <c r="R34" s="221"/>
      <c r="S34" s="221"/>
      <c r="T34" s="222">
        <v>5.8999999999999997E-2</v>
      </c>
      <c r="U34" s="221">
        <f>ROUND(E34*T34,2)</f>
        <v>1.42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96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0.399999999999999" outlineLevel="1" x14ac:dyDescent="0.25">
      <c r="A35" s="212">
        <v>26</v>
      </c>
      <c r="B35" s="218" t="s">
        <v>148</v>
      </c>
      <c r="C35" s="261" t="s">
        <v>149</v>
      </c>
      <c r="D35" s="220" t="s">
        <v>104</v>
      </c>
      <c r="E35" s="226">
        <v>1</v>
      </c>
      <c r="F35" s="228">
        <f>H35+J35</f>
        <v>0</v>
      </c>
      <c r="G35" s="229">
        <f>ROUND(E35*F35,2)</f>
        <v>0</v>
      </c>
      <c r="H35" s="229"/>
      <c r="I35" s="229">
        <f>ROUND(E35*H35,2)</f>
        <v>0</v>
      </c>
      <c r="J35" s="229"/>
      <c r="K35" s="229">
        <f>ROUND(E35*J35,2)</f>
        <v>0</v>
      </c>
      <c r="L35" s="229">
        <v>21</v>
      </c>
      <c r="M35" s="229">
        <f>G35*(1+L35/100)</f>
        <v>0</v>
      </c>
      <c r="N35" s="221">
        <v>4.1999999999999997E-3</v>
      </c>
      <c r="O35" s="221">
        <f>ROUND(E35*N35,5)</f>
        <v>4.1999999999999997E-3</v>
      </c>
      <c r="P35" s="221">
        <v>0</v>
      </c>
      <c r="Q35" s="221">
        <f>ROUND(E35*P35,5)</f>
        <v>0</v>
      </c>
      <c r="R35" s="221"/>
      <c r="S35" s="221"/>
      <c r="T35" s="222">
        <v>0</v>
      </c>
      <c r="U35" s="221">
        <f>ROUND(E35*T35,2)</f>
        <v>0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150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0.399999999999999" outlineLevel="1" x14ac:dyDescent="0.25">
      <c r="A36" s="212">
        <v>27</v>
      </c>
      <c r="B36" s="218" t="s">
        <v>151</v>
      </c>
      <c r="C36" s="261" t="s">
        <v>152</v>
      </c>
      <c r="D36" s="220" t="s">
        <v>104</v>
      </c>
      <c r="E36" s="226">
        <v>6</v>
      </c>
      <c r="F36" s="228">
        <f>H36+J36</f>
        <v>0</v>
      </c>
      <c r="G36" s="229">
        <f>ROUND(E36*F36,2)</f>
        <v>0</v>
      </c>
      <c r="H36" s="229"/>
      <c r="I36" s="229">
        <f>ROUND(E36*H36,2)</f>
        <v>0</v>
      </c>
      <c r="J36" s="229"/>
      <c r="K36" s="229">
        <f>ROUND(E36*J36,2)</f>
        <v>0</v>
      </c>
      <c r="L36" s="229">
        <v>21</v>
      </c>
      <c r="M36" s="229">
        <f>G36*(1+L36/100)</f>
        <v>0</v>
      </c>
      <c r="N36" s="221">
        <v>7.6630000000000004E-2</v>
      </c>
      <c r="O36" s="221">
        <f>ROUND(E36*N36,5)</f>
        <v>0.45978000000000002</v>
      </c>
      <c r="P36" s="221">
        <v>0</v>
      </c>
      <c r="Q36" s="221">
        <f>ROUND(E36*P36,5)</f>
        <v>0</v>
      </c>
      <c r="R36" s="221"/>
      <c r="S36" s="221"/>
      <c r="T36" s="222">
        <v>0.5</v>
      </c>
      <c r="U36" s="221">
        <f>ROUND(E36*T36,2)</f>
        <v>3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96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0.399999999999999" outlineLevel="1" x14ac:dyDescent="0.25">
      <c r="A37" s="212">
        <v>28</v>
      </c>
      <c r="B37" s="218" t="s">
        <v>153</v>
      </c>
      <c r="C37" s="261" t="s">
        <v>154</v>
      </c>
      <c r="D37" s="220" t="s">
        <v>104</v>
      </c>
      <c r="E37" s="226">
        <v>1</v>
      </c>
      <c r="F37" s="228">
        <f>H37+J37</f>
        <v>0</v>
      </c>
      <c r="G37" s="229">
        <f>ROUND(E37*F37,2)</f>
        <v>0</v>
      </c>
      <c r="H37" s="229"/>
      <c r="I37" s="229">
        <f>ROUND(E37*H37,2)</f>
        <v>0</v>
      </c>
      <c r="J37" s="229"/>
      <c r="K37" s="229">
        <f>ROUND(E37*J37,2)</f>
        <v>0</v>
      </c>
      <c r="L37" s="229">
        <v>21</v>
      </c>
      <c r="M37" s="229">
        <f>G37*(1+L37/100)</f>
        <v>0</v>
      </c>
      <c r="N37" s="221">
        <v>8.7470000000000006E-2</v>
      </c>
      <c r="O37" s="221">
        <f>ROUND(E37*N37,5)</f>
        <v>8.7470000000000006E-2</v>
      </c>
      <c r="P37" s="221">
        <v>0</v>
      </c>
      <c r="Q37" s="221">
        <f>ROUND(E37*P37,5)</f>
        <v>0</v>
      </c>
      <c r="R37" s="221"/>
      <c r="S37" s="221"/>
      <c r="T37" s="222">
        <v>1.76251</v>
      </c>
      <c r="U37" s="221">
        <f>ROUND(E37*T37,2)</f>
        <v>1.76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96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0.399999999999999" outlineLevel="1" x14ac:dyDescent="0.25">
      <c r="A38" s="212">
        <v>29</v>
      </c>
      <c r="B38" s="218" t="s">
        <v>155</v>
      </c>
      <c r="C38" s="261" t="s">
        <v>156</v>
      </c>
      <c r="D38" s="220" t="s">
        <v>104</v>
      </c>
      <c r="E38" s="226">
        <v>1</v>
      </c>
      <c r="F38" s="228">
        <f>H38+J38</f>
        <v>0</v>
      </c>
      <c r="G38" s="229">
        <f>ROUND(E38*F38,2)</f>
        <v>0</v>
      </c>
      <c r="H38" s="229"/>
      <c r="I38" s="229">
        <f>ROUND(E38*H38,2)</f>
        <v>0</v>
      </c>
      <c r="J38" s="229"/>
      <c r="K38" s="229">
        <f>ROUND(E38*J38,2)</f>
        <v>0</v>
      </c>
      <c r="L38" s="229">
        <v>21</v>
      </c>
      <c r="M38" s="229">
        <f>G38*(1+L38/100)</f>
        <v>0</v>
      </c>
      <c r="N38" s="221">
        <v>8.7169999999999997E-2</v>
      </c>
      <c r="O38" s="221">
        <f>ROUND(E38*N38,5)</f>
        <v>8.7169999999999997E-2</v>
      </c>
      <c r="P38" s="221">
        <v>0</v>
      </c>
      <c r="Q38" s="221">
        <f>ROUND(E38*P38,5)</f>
        <v>0</v>
      </c>
      <c r="R38" s="221"/>
      <c r="S38" s="221"/>
      <c r="T38" s="222">
        <v>1.7624299999999999</v>
      </c>
      <c r="U38" s="221">
        <f>ROUND(E38*T38,2)</f>
        <v>1.76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113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5">
      <c r="A39" s="212">
        <v>30</v>
      </c>
      <c r="B39" s="218" t="s">
        <v>157</v>
      </c>
      <c r="C39" s="261" t="s">
        <v>158</v>
      </c>
      <c r="D39" s="220" t="s">
        <v>159</v>
      </c>
      <c r="E39" s="226">
        <v>6.2820000000000001E-2</v>
      </c>
      <c r="F39" s="228">
        <f>H39+J39</f>
        <v>0</v>
      </c>
      <c r="G39" s="229">
        <f>ROUND(E39*F39,2)</f>
        <v>0</v>
      </c>
      <c r="H39" s="229"/>
      <c r="I39" s="229">
        <f>ROUND(E39*H39,2)</f>
        <v>0</v>
      </c>
      <c r="J39" s="229"/>
      <c r="K39" s="229">
        <f>ROUND(E39*J39,2)</f>
        <v>0</v>
      </c>
      <c r="L39" s="229">
        <v>21</v>
      </c>
      <c r="M39" s="229">
        <f>G39*(1+L39/100)</f>
        <v>0</v>
      </c>
      <c r="N39" s="221">
        <v>0</v>
      </c>
      <c r="O39" s="221">
        <f>ROUND(E39*N39,5)</f>
        <v>0</v>
      </c>
      <c r="P39" s="221">
        <v>0</v>
      </c>
      <c r="Q39" s="221">
        <f>ROUND(E39*P39,5)</f>
        <v>0</v>
      </c>
      <c r="R39" s="221"/>
      <c r="S39" s="221"/>
      <c r="T39" s="222">
        <v>3.379</v>
      </c>
      <c r="U39" s="221">
        <f>ROUND(E39*T39,2)</f>
        <v>0.21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96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12">
        <v>31</v>
      </c>
      <c r="B40" s="218" t="s">
        <v>160</v>
      </c>
      <c r="C40" s="261" t="s">
        <v>161</v>
      </c>
      <c r="D40" s="220" t="s">
        <v>159</v>
      </c>
      <c r="E40" s="226">
        <v>32.545920000000002</v>
      </c>
      <c r="F40" s="228">
        <f>H40+J40</f>
        <v>0</v>
      </c>
      <c r="G40" s="229">
        <f>ROUND(E40*F40,2)</f>
        <v>0</v>
      </c>
      <c r="H40" s="229"/>
      <c r="I40" s="229">
        <f>ROUND(E40*H40,2)</f>
        <v>0</v>
      </c>
      <c r="J40" s="229"/>
      <c r="K40" s="229">
        <f>ROUND(E40*J40,2)</f>
        <v>0</v>
      </c>
      <c r="L40" s="229">
        <v>21</v>
      </c>
      <c r="M40" s="229">
        <f>G40*(1+L40/100)</f>
        <v>0</v>
      </c>
      <c r="N40" s="221">
        <v>0</v>
      </c>
      <c r="O40" s="221">
        <f>ROUND(E40*N40,5)</f>
        <v>0</v>
      </c>
      <c r="P40" s="221">
        <v>0</v>
      </c>
      <c r="Q40" s="221">
        <f>ROUND(E40*P40,5)</f>
        <v>0</v>
      </c>
      <c r="R40" s="221"/>
      <c r="S40" s="221"/>
      <c r="T40" s="222">
        <v>1.47</v>
      </c>
      <c r="U40" s="221">
        <f>ROUND(E40*T40,2)</f>
        <v>47.84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96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5">
      <c r="A41" s="213" t="s">
        <v>91</v>
      </c>
      <c r="B41" s="219" t="s">
        <v>56</v>
      </c>
      <c r="C41" s="262" t="s">
        <v>57</v>
      </c>
      <c r="D41" s="223"/>
      <c r="E41" s="227"/>
      <c r="F41" s="230"/>
      <c r="G41" s="230">
        <f>SUMIF(AE42:AE111,"&lt;&gt;NOR",G42:G111)</f>
        <v>0</v>
      </c>
      <c r="H41" s="230"/>
      <c r="I41" s="230">
        <f>SUM(I42:I111)</f>
        <v>0</v>
      </c>
      <c r="J41" s="230"/>
      <c r="K41" s="230">
        <f>SUM(K42:K111)</f>
        <v>0</v>
      </c>
      <c r="L41" s="230"/>
      <c r="M41" s="230">
        <f>SUM(M42:M111)</f>
        <v>0</v>
      </c>
      <c r="N41" s="224"/>
      <c r="O41" s="224">
        <f>SUM(O42:O111)</f>
        <v>0.97246999999999961</v>
      </c>
      <c r="P41" s="224"/>
      <c r="Q41" s="224">
        <f>SUM(Q42:Q111)</f>
        <v>0.21007999999999999</v>
      </c>
      <c r="R41" s="224"/>
      <c r="S41" s="224"/>
      <c r="T41" s="225"/>
      <c r="U41" s="224">
        <f>SUM(U42:U111)</f>
        <v>305.66000000000014</v>
      </c>
      <c r="AE41" t="s">
        <v>92</v>
      </c>
    </row>
    <row r="42" spans="1:60" outlineLevel="1" x14ac:dyDescent="0.25">
      <c r="A42" s="212">
        <v>32</v>
      </c>
      <c r="B42" s="218" t="s">
        <v>162</v>
      </c>
      <c r="C42" s="261" t="s">
        <v>163</v>
      </c>
      <c r="D42" s="220" t="s">
        <v>95</v>
      </c>
      <c r="E42" s="226">
        <v>51</v>
      </c>
      <c r="F42" s="228">
        <f>H42+J42</f>
        <v>0</v>
      </c>
      <c r="G42" s="229">
        <f>ROUND(E42*F42,2)</f>
        <v>0</v>
      </c>
      <c r="H42" s="229"/>
      <c r="I42" s="229">
        <f>ROUND(E42*H42,2)</f>
        <v>0</v>
      </c>
      <c r="J42" s="229"/>
      <c r="K42" s="229">
        <f>ROUND(E42*J42,2)</f>
        <v>0</v>
      </c>
      <c r="L42" s="229">
        <v>21</v>
      </c>
      <c r="M42" s="229">
        <f>G42*(1+L42/100)</f>
        <v>0</v>
      </c>
      <c r="N42" s="221">
        <v>0</v>
      </c>
      <c r="O42" s="221">
        <f>ROUND(E42*N42,5)</f>
        <v>0</v>
      </c>
      <c r="P42" s="221">
        <v>2.1299999999999999E-3</v>
      </c>
      <c r="Q42" s="221">
        <f>ROUND(E42*P42,5)</f>
        <v>0.10863</v>
      </c>
      <c r="R42" s="221"/>
      <c r="S42" s="221"/>
      <c r="T42" s="222">
        <v>0.17299999999999999</v>
      </c>
      <c r="U42" s="221">
        <f>ROUND(E42*T42,2)</f>
        <v>8.82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96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12">
        <v>33</v>
      </c>
      <c r="B43" s="218" t="s">
        <v>164</v>
      </c>
      <c r="C43" s="261" t="s">
        <v>165</v>
      </c>
      <c r="D43" s="220" t="s">
        <v>95</v>
      </c>
      <c r="E43" s="226">
        <v>17</v>
      </c>
      <c r="F43" s="228">
        <f>H43+J43</f>
        <v>0</v>
      </c>
      <c r="G43" s="229">
        <f>ROUND(E43*F43,2)</f>
        <v>0</v>
      </c>
      <c r="H43" s="229"/>
      <c r="I43" s="229">
        <f>ROUND(E43*H43,2)</f>
        <v>0</v>
      </c>
      <c r="J43" s="229"/>
      <c r="K43" s="229">
        <f>ROUND(E43*J43,2)</f>
        <v>0</v>
      </c>
      <c r="L43" s="229">
        <v>21</v>
      </c>
      <c r="M43" s="229">
        <f>G43*(1+L43/100)</f>
        <v>0</v>
      </c>
      <c r="N43" s="221">
        <v>0</v>
      </c>
      <c r="O43" s="221">
        <f>ROUND(E43*N43,5)</f>
        <v>0</v>
      </c>
      <c r="P43" s="221">
        <v>4.9699999999999996E-3</v>
      </c>
      <c r="Q43" s="221">
        <f>ROUND(E43*P43,5)</f>
        <v>8.4489999999999996E-2</v>
      </c>
      <c r="R43" s="221"/>
      <c r="S43" s="221"/>
      <c r="T43" s="222">
        <v>0.20399999999999999</v>
      </c>
      <c r="U43" s="221">
        <f>ROUND(E43*T43,2)</f>
        <v>3.47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96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5">
      <c r="A44" s="212">
        <v>34</v>
      </c>
      <c r="B44" s="218" t="s">
        <v>166</v>
      </c>
      <c r="C44" s="261" t="s">
        <v>167</v>
      </c>
      <c r="D44" s="220" t="s">
        <v>95</v>
      </c>
      <c r="E44" s="226">
        <v>68</v>
      </c>
      <c r="F44" s="228">
        <f>H44+J44</f>
        <v>0</v>
      </c>
      <c r="G44" s="229">
        <f>ROUND(E44*F44,2)</f>
        <v>0</v>
      </c>
      <c r="H44" s="229"/>
      <c r="I44" s="229">
        <f>ROUND(E44*H44,2)</f>
        <v>0</v>
      </c>
      <c r="J44" s="229"/>
      <c r="K44" s="229">
        <f>ROUND(E44*J44,2)</f>
        <v>0</v>
      </c>
      <c r="L44" s="229">
        <v>21</v>
      </c>
      <c r="M44" s="229">
        <f>G44*(1+L44/100)</f>
        <v>0</v>
      </c>
      <c r="N44" s="221">
        <v>0</v>
      </c>
      <c r="O44" s="221">
        <f>ROUND(E44*N44,5)</f>
        <v>0</v>
      </c>
      <c r="P44" s="221">
        <v>2.3000000000000001E-4</v>
      </c>
      <c r="Q44" s="221">
        <f>ROUND(E44*P44,5)</f>
        <v>1.5640000000000001E-2</v>
      </c>
      <c r="R44" s="221"/>
      <c r="S44" s="221"/>
      <c r="T44" s="222">
        <v>7.1999999999999995E-2</v>
      </c>
      <c r="U44" s="221">
        <f>ROUND(E44*T44,2)</f>
        <v>4.9000000000000004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96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2">
        <v>35</v>
      </c>
      <c r="B45" s="218" t="s">
        <v>168</v>
      </c>
      <c r="C45" s="261" t="s">
        <v>169</v>
      </c>
      <c r="D45" s="220" t="s">
        <v>104</v>
      </c>
      <c r="E45" s="226">
        <v>6</v>
      </c>
      <c r="F45" s="228">
        <f>H45+J45</f>
        <v>0</v>
      </c>
      <c r="G45" s="229">
        <f>ROUND(E45*F45,2)</f>
        <v>0</v>
      </c>
      <c r="H45" s="229"/>
      <c r="I45" s="229">
        <f>ROUND(E45*H45,2)</f>
        <v>0</v>
      </c>
      <c r="J45" s="229"/>
      <c r="K45" s="229">
        <f>ROUND(E45*J45,2)</f>
        <v>0</v>
      </c>
      <c r="L45" s="229">
        <v>21</v>
      </c>
      <c r="M45" s="229">
        <f>G45*(1+L45/100)</f>
        <v>0</v>
      </c>
      <c r="N45" s="221">
        <v>0</v>
      </c>
      <c r="O45" s="221">
        <f>ROUND(E45*N45,5)</f>
        <v>0</v>
      </c>
      <c r="P45" s="221">
        <v>2.2000000000000001E-4</v>
      </c>
      <c r="Q45" s="221">
        <f>ROUND(E45*P45,5)</f>
        <v>1.32E-3</v>
      </c>
      <c r="R45" s="221"/>
      <c r="S45" s="221"/>
      <c r="T45" s="222">
        <v>0.114</v>
      </c>
      <c r="U45" s="221">
        <f>ROUND(E45*T45,2)</f>
        <v>0.68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96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2">
        <v>36</v>
      </c>
      <c r="B46" s="218" t="s">
        <v>170</v>
      </c>
      <c r="C46" s="261" t="s">
        <v>171</v>
      </c>
      <c r="D46" s="220" t="s">
        <v>104</v>
      </c>
      <c r="E46" s="226">
        <v>2</v>
      </c>
      <c r="F46" s="228">
        <f>H46+J46</f>
        <v>0</v>
      </c>
      <c r="G46" s="229">
        <f>ROUND(E46*F46,2)</f>
        <v>0</v>
      </c>
      <c r="H46" s="229"/>
      <c r="I46" s="229">
        <f>ROUND(E46*H46,2)</f>
        <v>0</v>
      </c>
      <c r="J46" s="229"/>
      <c r="K46" s="229">
        <f>ROUND(E46*J46,2)</f>
        <v>0</v>
      </c>
      <c r="L46" s="229">
        <v>21</v>
      </c>
      <c r="M46" s="229">
        <f>G46*(1+L46/100)</f>
        <v>0</v>
      </c>
      <c r="N46" s="221">
        <v>0</v>
      </c>
      <c r="O46" s="221">
        <f>ROUND(E46*N46,5)</f>
        <v>0</v>
      </c>
      <c r="P46" s="221">
        <v>0</v>
      </c>
      <c r="Q46" s="221">
        <f>ROUND(E46*P46,5)</f>
        <v>0</v>
      </c>
      <c r="R46" s="221"/>
      <c r="S46" s="221"/>
      <c r="T46" s="222">
        <v>0.21593999999999999</v>
      </c>
      <c r="U46" s="221">
        <f>ROUND(E46*T46,2)</f>
        <v>0.43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96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12">
        <v>37</v>
      </c>
      <c r="B47" s="218" t="s">
        <v>172</v>
      </c>
      <c r="C47" s="261" t="s">
        <v>173</v>
      </c>
      <c r="D47" s="220" t="s">
        <v>95</v>
      </c>
      <c r="E47" s="226">
        <v>38.5</v>
      </c>
      <c r="F47" s="228">
        <f>H47+J47</f>
        <v>0</v>
      </c>
      <c r="G47" s="229">
        <f>ROUND(E47*F47,2)</f>
        <v>0</v>
      </c>
      <c r="H47" s="229"/>
      <c r="I47" s="229">
        <f>ROUND(E47*H47,2)</f>
        <v>0</v>
      </c>
      <c r="J47" s="229"/>
      <c r="K47" s="229">
        <f>ROUND(E47*J47,2)</f>
        <v>0</v>
      </c>
      <c r="L47" s="229">
        <v>21</v>
      </c>
      <c r="M47" s="229">
        <f>G47*(1+L47/100)</f>
        <v>0</v>
      </c>
      <c r="N47" s="221">
        <v>1.5900000000000001E-2</v>
      </c>
      <c r="O47" s="221">
        <f>ROUND(E47*N47,5)</f>
        <v>0.61214999999999997</v>
      </c>
      <c r="P47" s="221">
        <v>0</v>
      </c>
      <c r="Q47" s="221">
        <f>ROUND(E47*P47,5)</f>
        <v>0</v>
      </c>
      <c r="R47" s="221"/>
      <c r="S47" s="221"/>
      <c r="T47" s="222">
        <v>0.89700000000000002</v>
      </c>
      <c r="U47" s="221">
        <f>ROUND(E47*T47,2)</f>
        <v>34.53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96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5">
      <c r="A48" s="212">
        <v>38</v>
      </c>
      <c r="B48" s="218" t="s">
        <v>174</v>
      </c>
      <c r="C48" s="261" t="s">
        <v>175</v>
      </c>
      <c r="D48" s="220" t="s">
        <v>95</v>
      </c>
      <c r="E48" s="226">
        <v>185.9</v>
      </c>
      <c r="F48" s="228">
        <f>H48+J48</f>
        <v>0</v>
      </c>
      <c r="G48" s="229">
        <f>ROUND(E48*F48,2)</f>
        <v>0</v>
      </c>
      <c r="H48" s="229"/>
      <c r="I48" s="229">
        <f>ROUND(E48*H48,2)</f>
        <v>0</v>
      </c>
      <c r="J48" s="229"/>
      <c r="K48" s="229">
        <f>ROUND(E48*J48,2)</f>
        <v>0</v>
      </c>
      <c r="L48" s="229">
        <v>21</v>
      </c>
      <c r="M48" s="229">
        <f>G48*(1+L48/100)</f>
        <v>0</v>
      </c>
      <c r="N48" s="221">
        <v>4.2999999999999999E-4</v>
      </c>
      <c r="O48" s="221">
        <f>ROUND(E48*N48,5)</f>
        <v>7.9939999999999997E-2</v>
      </c>
      <c r="P48" s="221">
        <v>0</v>
      </c>
      <c r="Q48" s="221">
        <f>ROUND(E48*P48,5)</f>
        <v>0</v>
      </c>
      <c r="R48" s="221"/>
      <c r="S48" s="221"/>
      <c r="T48" s="222">
        <v>0.27889999999999998</v>
      </c>
      <c r="U48" s="221">
        <f>ROUND(E48*T48,2)</f>
        <v>51.85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96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5">
      <c r="A49" s="212">
        <v>39</v>
      </c>
      <c r="B49" s="218" t="s">
        <v>176</v>
      </c>
      <c r="C49" s="261" t="s">
        <v>177</v>
      </c>
      <c r="D49" s="220" t="s">
        <v>95</v>
      </c>
      <c r="E49" s="226">
        <v>64.900000000000006</v>
      </c>
      <c r="F49" s="228">
        <f>H49+J49</f>
        <v>0</v>
      </c>
      <c r="G49" s="229">
        <f>ROUND(E49*F49,2)</f>
        <v>0</v>
      </c>
      <c r="H49" s="229"/>
      <c r="I49" s="229">
        <f>ROUND(E49*H49,2)</f>
        <v>0</v>
      </c>
      <c r="J49" s="229"/>
      <c r="K49" s="229">
        <f>ROUND(E49*J49,2)</f>
        <v>0</v>
      </c>
      <c r="L49" s="229">
        <v>21</v>
      </c>
      <c r="M49" s="229">
        <f>G49*(1+L49/100)</f>
        <v>0</v>
      </c>
      <c r="N49" s="221">
        <v>5.2999999999999998E-4</v>
      </c>
      <c r="O49" s="221">
        <f>ROUND(E49*N49,5)</f>
        <v>3.44E-2</v>
      </c>
      <c r="P49" s="221">
        <v>0</v>
      </c>
      <c r="Q49" s="221">
        <f>ROUND(E49*P49,5)</f>
        <v>0</v>
      </c>
      <c r="R49" s="221"/>
      <c r="S49" s="221"/>
      <c r="T49" s="222">
        <v>0.29730000000000001</v>
      </c>
      <c r="U49" s="221">
        <f>ROUND(E49*T49,2)</f>
        <v>19.29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96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5">
      <c r="A50" s="212">
        <v>40</v>
      </c>
      <c r="B50" s="218" t="s">
        <v>178</v>
      </c>
      <c r="C50" s="261" t="s">
        <v>179</v>
      </c>
      <c r="D50" s="220" t="s">
        <v>95</v>
      </c>
      <c r="E50" s="226">
        <v>61.6</v>
      </c>
      <c r="F50" s="228">
        <f>H50+J50</f>
        <v>0</v>
      </c>
      <c r="G50" s="229">
        <f>ROUND(E50*F50,2)</f>
        <v>0</v>
      </c>
      <c r="H50" s="229"/>
      <c r="I50" s="229">
        <f>ROUND(E50*H50,2)</f>
        <v>0</v>
      </c>
      <c r="J50" s="229"/>
      <c r="K50" s="229">
        <f>ROUND(E50*J50,2)</f>
        <v>0</v>
      </c>
      <c r="L50" s="229">
        <v>21</v>
      </c>
      <c r="M50" s="229">
        <f>G50*(1+L50/100)</f>
        <v>0</v>
      </c>
      <c r="N50" s="221">
        <v>7.2999999999999996E-4</v>
      </c>
      <c r="O50" s="221">
        <f>ROUND(E50*N50,5)</f>
        <v>4.4970000000000003E-2</v>
      </c>
      <c r="P50" s="221">
        <v>0</v>
      </c>
      <c r="Q50" s="221">
        <f>ROUND(E50*P50,5)</f>
        <v>0</v>
      </c>
      <c r="R50" s="221"/>
      <c r="S50" s="221"/>
      <c r="T50" s="222">
        <v>0.33279999999999998</v>
      </c>
      <c r="U50" s="221">
        <f>ROUND(E50*T50,2)</f>
        <v>20.5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96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5">
      <c r="A51" s="212">
        <v>41</v>
      </c>
      <c r="B51" s="218" t="s">
        <v>180</v>
      </c>
      <c r="C51" s="261" t="s">
        <v>181</v>
      </c>
      <c r="D51" s="220" t="s">
        <v>95</v>
      </c>
      <c r="E51" s="226">
        <v>41.8</v>
      </c>
      <c r="F51" s="228">
        <f>H51+J51</f>
        <v>0</v>
      </c>
      <c r="G51" s="229">
        <f>ROUND(E51*F51,2)</f>
        <v>0</v>
      </c>
      <c r="H51" s="229"/>
      <c r="I51" s="229">
        <f>ROUND(E51*H51,2)</f>
        <v>0</v>
      </c>
      <c r="J51" s="229"/>
      <c r="K51" s="229">
        <f>ROUND(E51*J51,2)</f>
        <v>0</v>
      </c>
      <c r="L51" s="229">
        <v>21</v>
      </c>
      <c r="M51" s="229">
        <f>G51*(1+L51/100)</f>
        <v>0</v>
      </c>
      <c r="N51" s="221">
        <v>1.0200000000000001E-3</v>
      </c>
      <c r="O51" s="221">
        <f>ROUND(E51*N51,5)</f>
        <v>4.2639999999999997E-2</v>
      </c>
      <c r="P51" s="221">
        <v>0</v>
      </c>
      <c r="Q51" s="221">
        <f>ROUND(E51*P51,5)</f>
        <v>0</v>
      </c>
      <c r="R51" s="221"/>
      <c r="S51" s="221"/>
      <c r="T51" s="222">
        <v>0.38469999999999999</v>
      </c>
      <c r="U51" s="221">
        <f>ROUND(E51*T51,2)</f>
        <v>16.079999999999998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96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5">
      <c r="A52" s="212">
        <v>42</v>
      </c>
      <c r="B52" s="218" t="s">
        <v>182</v>
      </c>
      <c r="C52" s="261" t="s">
        <v>183</v>
      </c>
      <c r="D52" s="220" t="s">
        <v>95</v>
      </c>
      <c r="E52" s="226">
        <v>24.2</v>
      </c>
      <c r="F52" s="228">
        <f>H52+J52</f>
        <v>0</v>
      </c>
      <c r="G52" s="229">
        <f>ROUND(E52*F52,2)</f>
        <v>0</v>
      </c>
      <c r="H52" s="229"/>
      <c r="I52" s="229">
        <f>ROUND(E52*H52,2)</f>
        <v>0</v>
      </c>
      <c r="J52" s="229"/>
      <c r="K52" s="229">
        <f>ROUND(E52*J52,2)</f>
        <v>0</v>
      </c>
      <c r="L52" s="229">
        <v>21</v>
      </c>
      <c r="M52" s="229">
        <f>G52*(1+L52/100)</f>
        <v>0</v>
      </c>
      <c r="N52" s="221">
        <v>1.3799999999999999E-3</v>
      </c>
      <c r="O52" s="221">
        <f>ROUND(E52*N52,5)</f>
        <v>3.3399999999999999E-2</v>
      </c>
      <c r="P52" s="221">
        <v>0</v>
      </c>
      <c r="Q52" s="221">
        <f>ROUND(E52*P52,5)</f>
        <v>0</v>
      </c>
      <c r="R52" s="221"/>
      <c r="S52" s="221"/>
      <c r="T52" s="222">
        <v>0.47670000000000001</v>
      </c>
      <c r="U52" s="221">
        <f>ROUND(E52*T52,2)</f>
        <v>11.54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96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0.399999999999999" outlineLevel="1" x14ac:dyDescent="0.25">
      <c r="A53" s="212">
        <v>43</v>
      </c>
      <c r="B53" s="218" t="s">
        <v>184</v>
      </c>
      <c r="C53" s="261" t="s">
        <v>185</v>
      </c>
      <c r="D53" s="220" t="s">
        <v>95</v>
      </c>
      <c r="E53" s="226">
        <v>83.6</v>
      </c>
      <c r="F53" s="228">
        <f>H53+J53</f>
        <v>0</v>
      </c>
      <c r="G53" s="229">
        <f>ROUND(E53*F53,2)</f>
        <v>0</v>
      </c>
      <c r="H53" s="229"/>
      <c r="I53" s="229">
        <f>ROUND(E53*H53,2)</f>
        <v>0</v>
      </c>
      <c r="J53" s="229"/>
      <c r="K53" s="229">
        <f>ROUND(E53*J53,2)</f>
        <v>0</v>
      </c>
      <c r="L53" s="229">
        <v>21</v>
      </c>
      <c r="M53" s="229">
        <f>G53*(1+L53/100)</f>
        <v>0</v>
      </c>
      <c r="N53" s="221">
        <v>2.0000000000000002E-5</v>
      </c>
      <c r="O53" s="221">
        <f>ROUND(E53*N53,5)</f>
        <v>1.67E-3</v>
      </c>
      <c r="P53" s="221">
        <v>0</v>
      </c>
      <c r="Q53" s="221">
        <f>ROUND(E53*P53,5)</f>
        <v>0</v>
      </c>
      <c r="R53" s="221"/>
      <c r="S53" s="221"/>
      <c r="T53" s="222">
        <v>0.129</v>
      </c>
      <c r="U53" s="221">
        <f>ROUND(E53*T53,2)</f>
        <v>10.78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96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0.399999999999999" outlineLevel="1" x14ac:dyDescent="0.25">
      <c r="A54" s="212">
        <v>44</v>
      </c>
      <c r="B54" s="218" t="s">
        <v>186</v>
      </c>
      <c r="C54" s="261" t="s">
        <v>187</v>
      </c>
      <c r="D54" s="220" t="s">
        <v>95</v>
      </c>
      <c r="E54" s="226">
        <v>29.7</v>
      </c>
      <c r="F54" s="228">
        <f>H54+J54</f>
        <v>0</v>
      </c>
      <c r="G54" s="229">
        <f>ROUND(E54*F54,2)</f>
        <v>0</v>
      </c>
      <c r="H54" s="229"/>
      <c r="I54" s="229">
        <f>ROUND(E54*H54,2)</f>
        <v>0</v>
      </c>
      <c r="J54" s="229"/>
      <c r="K54" s="229">
        <f>ROUND(E54*J54,2)</f>
        <v>0</v>
      </c>
      <c r="L54" s="229">
        <v>21</v>
      </c>
      <c r="M54" s="229">
        <f>G54*(1+L54/100)</f>
        <v>0</v>
      </c>
      <c r="N54" s="221">
        <v>6.0000000000000002E-5</v>
      </c>
      <c r="O54" s="221">
        <f>ROUND(E54*N54,5)</f>
        <v>1.7799999999999999E-3</v>
      </c>
      <c r="P54" s="221">
        <v>0</v>
      </c>
      <c r="Q54" s="221">
        <f>ROUND(E54*P54,5)</f>
        <v>0</v>
      </c>
      <c r="R54" s="221"/>
      <c r="S54" s="221"/>
      <c r="T54" s="222">
        <v>0.129</v>
      </c>
      <c r="U54" s="221">
        <f>ROUND(E54*T54,2)</f>
        <v>3.83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96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0.399999999999999" outlineLevel="1" x14ac:dyDescent="0.25">
      <c r="A55" s="212">
        <v>45</v>
      </c>
      <c r="B55" s="218" t="s">
        <v>188</v>
      </c>
      <c r="C55" s="261" t="s">
        <v>189</v>
      </c>
      <c r="D55" s="220" t="s">
        <v>95</v>
      </c>
      <c r="E55" s="226">
        <v>38.5</v>
      </c>
      <c r="F55" s="228">
        <f>H55+J55</f>
        <v>0</v>
      </c>
      <c r="G55" s="229">
        <f>ROUND(E55*F55,2)</f>
        <v>0</v>
      </c>
      <c r="H55" s="229"/>
      <c r="I55" s="229">
        <f>ROUND(E55*H55,2)</f>
        <v>0</v>
      </c>
      <c r="J55" s="229"/>
      <c r="K55" s="229">
        <f>ROUND(E55*J55,2)</f>
        <v>0</v>
      </c>
      <c r="L55" s="229">
        <v>21</v>
      </c>
      <c r="M55" s="229">
        <f>G55*(1+L55/100)</f>
        <v>0</v>
      </c>
      <c r="N55" s="221">
        <v>5.0000000000000002E-5</v>
      </c>
      <c r="O55" s="221">
        <f>ROUND(E55*N55,5)</f>
        <v>1.9300000000000001E-3</v>
      </c>
      <c r="P55" s="221">
        <v>0</v>
      </c>
      <c r="Q55" s="221">
        <f>ROUND(E55*P55,5)</f>
        <v>0</v>
      </c>
      <c r="R55" s="221"/>
      <c r="S55" s="221"/>
      <c r="T55" s="222">
        <v>0.14199999999999999</v>
      </c>
      <c r="U55" s="221">
        <f>ROUND(E55*T55,2)</f>
        <v>5.47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96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0.399999999999999" outlineLevel="1" x14ac:dyDescent="0.25">
      <c r="A56" s="212">
        <v>46</v>
      </c>
      <c r="B56" s="218" t="s">
        <v>190</v>
      </c>
      <c r="C56" s="261" t="s">
        <v>191</v>
      </c>
      <c r="D56" s="220" t="s">
        <v>95</v>
      </c>
      <c r="E56" s="226">
        <v>28.6</v>
      </c>
      <c r="F56" s="228">
        <f>H56+J56</f>
        <v>0</v>
      </c>
      <c r="G56" s="229">
        <f>ROUND(E56*F56,2)</f>
        <v>0</v>
      </c>
      <c r="H56" s="229"/>
      <c r="I56" s="229">
        <f>ROUND(E56*H56,2)</f>
        <v>0</v>
      </c>
      <c r="J56" s="229"/>
      <c r="K56" s="229">
        <f>ROUND(E56*J56,2)</f>
        <v>0</v>
      </c>
      <c r="L56" s="229">
        <v>21</v>
      </c>
      <c r="M56" s="229">
        <f>G56*(1+L56/100)</f>
        <v>0</v>
      </c>
      <c r="N56" s="221">
        <v>3.0000000000000001E-5</v>
      </c>
      <c r="O56" s="221">
        <f>ROUND(E56*N56,5)</f>
        <v>8.5999999999999998E-4</v>
      </c>
      <c r="P56" s="221">
        <v>0</v>
      </c>
      <c r="Q56" s="221">
        <f>ROUND(E56*P56,5)</f>
        <v>0</v>
      </c>
      <c r="R56" s="221"/>
      <c r="S56" s="221"/>
      <c r="T56" s="222">
        <v>0.129</v>
      </c>
      <c r="U56" s="221">
        <f>ROUND(E56*T56,2)</f>
        <v>3.69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96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ht="20.399999999999999" outlineLevel="1" x14ac:dyDescent="0.25">
      <c r="A57" s="212">
        <v>47</v>
      </c>
      <c r="B57" s="218" t="s">
        <v>192</v>
      </c>
      <c r="C57" s="261" t="s">
        <v>193</v>
      </c>
      <c r="D57" s="220" t="s">
        <v>95</v>
      </c>
      <c r="E57" s="226">
        <v>5.5</v>
      </c>
      <c r="F57" s="228">
        <f>H57+J57</f>
        <v>0</v>
      </c>
      <c r="G57" s="229">
        <f>ROUND(E57*F57,2)</f>
        <v>0</v>
      </c>
      <c r="H57" s="229"/>
      <c r="I57" s="229">
        <f>ROUND(E57*H57,2)</f>
        <v>0</v>
      </c>
      <c r="J57" s="229"/>
      <c r="K57" s="229">
        <f>ROUND(E57*J57,2)</f>
        <v>0</v>
      </c>
      <c r="L57" s="229">
        <v>21</v>
      </c>
      <c r="M57" s="229">
        <f>G57*(1+L57/100)</f>
        <v>0</v>
      </c>
      <c r="N57" s="221">
        <v>4.0000000000000003E-5</v>
      </c>
      <c r="O57" s="221">
        <f>ROUND(E57*N57,5)</f>
        <v>2.2000000000000001E-4</v>
      </c>
      <c r="P57" s="221">
        <v>0</v>
      </c>
      <c r="Q57" s="221">
        <f>ROUND(E57*P57,5)</f>
        <v>0</v>
      </c>
      <c r="R57" s="221"/>
      <c r="S57" s="221"/>
      <c r="T57" s="222">
        <v>0.129</v>
      </c>
      <c r="U57" s="221">
        <f>ROUND(E57*T57,2)</f>
        <v>0.71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96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0.399999999999999" outlineLevel="1" x14ac:dyDescent="0.25">
      <c r="A58" s="212">
        <v>48</v>
      </c>
      <c r="B58" s="218" t="s">
        <v>194</v>
      </c>
      <c r="C58" s="261" t="s">
        <v>195</v>
      </c>
      <c r="D58" s="220" t="s">
        <v>95</v>
      </c>
      <c r="E58" s="226">
        <v>27.5</v>
      </c>
      <c r="F58" s="228">
        <f>H58+J58</f>
        <v>0</v>
      </c>
      <c r="G58" s="229">
        <f>ROUND(E58*F58,2)</f>
        <v>0</v>
      </c>
      <c r="H58" s="229"/>
      <c r="I58" s="229">
        <f>ROUND(E58*H58,2)</f>
        <v>0</v>
      </c>
      <c r="J58" s="229"/>
      <c r="K58" s="229">
        <f>ROUND(E58*J58,2)</f>
        <v>0</v>
      </c>
      <c r="L58" s="229">
        <v>21</v>
      </c>
      <c r="M58" s="229">
        <f>G58*(1+L58/100)</f>
        <v>0</v>
      </c>
      <c r="N58" s="221">
        <v>5.0000000000000002E-5</v>
      </c>
      <c r="O58" s="221">
        <f>ROUND(E58*N58,5)</f>
        <v>1.3799999999999999E-3</v>
      </c>
      <c r="P58" s="221">
        <v>0</v>
      </c>
      <c r="Q58" s="221">
        <f>ROUND(E58*P58,5)</f>
        <v>0</v>
      </c>
      <c r="R58" s="221"/>
      <c r="S58" s="221"/>
      <c r="T58" s="222">
        <v>0.14399999999999999</v>
      </c>
      <c r="U58" s="221">
        <f>ROUND(E58*T58,2)</f>
        <v>3.96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96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20.399999999999999" outlineLevel="1" x14ac:dyDescent="0.25">
      <c r="A59" s="212">
        <v>49</v>
      </c>
      <c r="B59" s="218" t="s">
        <v>196</v>
      </c>
      <c r="C59" s="261" t="s">
        <v>197</v>
      </c>
      <c r="D59" s="220" t="s">
        <v>95</v>
      </c>
      <c r="E59" s="226">
        <v>27.5</v>
      </c>
      <c r="F59" s="228">
        <f>H59+J59</f>
        <v>0</v>
      </c>
      <c r="G59" s="229">
        <f>ROUND(E59*F59,2)</f>
        <v>0</v>
      </c>
      <c r="H59" s="229"/>
      <c r="I59" s="229">
        <f>ROUND(E59*H59,2)</f>
        <v>0</v>
      </c>
      <c r="J59" s="229"/>
      <c r="K59" s="229">
        <f>ROUND(E59*J59,2)</f>
        <v>0</v>
      </c>
      <c r="L59" s="229">
        <v>21</v>
      </c>
      <c r="M59" s="229">
        <f>G59*(1+L59/100)</f>
        <v>0</v>
      </c>
      <c r="N59" s="221">
        <v>6.9999999999999994E-5</v>
      </c>
      <c r="O59" s="221">
        <f>ROUND(E59*N59,5)</f>
        <v>1.9300000000000001E-3</v>
      </c>
      <c r="P59" s="221">
        <v>0</v>
      </c>
      <c r="Q59" s="221">
        <f>ROUND(E59*P59,5)</f>
        <v>0</v>
      </c>
      <c r="R59" s="221"/>
      <c r="S59" s="221"/>
      <c r="T59" s="222">
        <v>0.157</v>
      </c>
      <c r="U59" s="221">
        <f>ROUND(E59*T59,2)</f>
        <v>4.32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96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0.399999999999999" outlineLevel="1" x14ac:dyDescent="0.25">
      <c r="A60" s="212">
        <v>50</v>
      </c>
      <c r="B60" s="218" t="s">
        <v>198</v>
      </c>
      <c r="C60" s="261" t="s">
        <v>199</v>
      </c>
      <c r="D60" s="220" t="s">
        <v>95</v>
      </c>
      <c r="E60" s="226">
        <v>24.2</v>
      </c>
      <c r="F60" s="228">
        <f>H60+J60</f>
        <v>0</v>
      </c>
      <c r="G60" s="229">
        <f>ROUND(E60*F60,2)</f>
        <v>0</v>
      </c>
      <c r="H60" s="229"/>
      <c r="I60" s="229">
        <f>ROUND(E60*H60,2)</f>
        <v>0</v>
      </c>
      <c r="J60" s="229"/>
      <c r="K60" s="229">
        <f>ROUND(E60*J60,2)</f>
        <v>0</v>
      </c>
      <c r="L60" s="229">
        <v>21</v>
      </c>
      <c r="M60" s="229">
        <f>G60*(1+L60/100)</f>
        <v>0</v>
      </c>
      <c r="N60" s="221">
        <v>1.4999999999999999E-4</v>
      </c>
      <c r="O60" s="221">
        <f>ROUND(E60*N60,5)</f>
        <v>3.63E-3</v>
      </c>
      <c r="P60" s="221">
        <v>0</v>
      </c>
      <c r="Q60" s="221">
        <f>ROUND(E60*P60,5)</f>
        <v>0</v>
      </c>
      <c r="R60" s="221"/>
      <c r="S60" s="221"/>
      <c r="T60" s="222">
        <v>0.157</v>
      </c>
      <c r="U60" s="221">
        <f>ROUND(E60*T60,2)</f>
        <v>3.8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96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20.399999999999999" outlineLevel="1" x14ac:dyDescent="0.25">
      <c r="A61" s="212">
        <v>51</v>
      </c>
      <c r="B61" s="218" t="s">
        <v>200</v>
      </c>
      <c r="C61" s="261" t="s">
        <v>201</v>
      </c>
      <c r="D61" s="220" t="s">
        <v>95</v>
      </c>
      <c r="E61" s="226">
        <v>103.4</v>
      </c>
      <c r="F61" s="228">
        <f>H61+J61</f>
        <v>0</v>
      </c>
      <c r="G61" s="229">
        <f>ROUND(E61*F61,2)</f>
        <v>0</v>
      </c>
      <c r="H61" s="229"/>
      <c r="I61" s="229">
        <f>ROUND(E61*H61,2)</f>
        <v>0</v>
      </c>
      <c r="J61" s="229"/>
      <c r="K61" s="229">
        <f>ROUND(E61*J61,2)</f>
        <v>0</v>
      </c>
      <c r="L61" s="229">
        <v>21</v>
      </c>
      <c r="M61" s="229">
        <f>G61*(1+L61/100)</f>
        <v>0</v>
      </c>
      <c r="N61" s="221">
        <v>0</v>
      </c>
      <c r="O61" s="221">
        <f>ROUND(E61*N61,5)</f>
        <v>0</v>
      </c>
      <c r="P61" s="221">
        <v>0</v>
      </c>
      <c r="Q61" s="221">
        <f>ROUND(E61*P61,5)</f>
        <v>0</v>
      </c>
      <c r="R61" s="221"/>
      <c r="S61" s="221"/>
      <c r="T61" s="222">
        <v>0.107</v>
      </c>
      <c r="U61" s="221">
        <f>ROUND(E61*T61,2)</f>
        <v>11.06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96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0.399999999999999" outlineLevel="1" x14ac:dyDescent="0.25">
      <c r="A62" s="212">
        <v>52</v>
      </c>
      <c r="B62" s="218" t="s">
        <v>202</v>
      </c>
      <c r="C62" s="261" t="s">
        <v>203</v>
      </c>
      <c r="D62" s="220" t="s">
        <v>95</v>
      </c>
      <c r="E62" s="226">
        <v>48.400000000000006</v>
      </c>
      <c r="F62" s="228">
        <f>H62+J62</f>
        <v>0</v>
      </c>
      <c r="G62" s="229">
        <f>ROUND(E62*F62,2)</f>
        <v>0</v>
      </c>
      <c r="H62" s="229"/>
      <c r="I62" s="229">
        <f>ROUND(E62*H62,2)</f>
        <v>0</v>
      </c>
      <c r="J62" s="229"/>
      <c r="K62" s="229">
        <f>ROUND(E62*J62,2)</f>
        <v>0</v>
      </c>
      <c r="L62" s="229">
        <v>21</v>
      </c>
      <c r="M62" s="229">
        <f>G62*(1+L62/100)</f>
        <v>0</v>
      </c>
      <c r="N62" s="221">
        <v>0</v>
      </c>
      <c r="O62" s="221">
        <f>ROUND(E62*N62,5)</f>
        <v>0</v>
      </c>
      <c r="P62" s="221">
        <v>0</v>
      </c>
      <c r="Q62" s="221">
        <f>ROUND(E62*P62,5)</f>
        <v>0</v>
      </c>
      <c r="R62" s="221"/>
      <c r="S62" s="221"/>
      <c r="T62" s="222">
        <v>0.13900000000000001</v>
      </c>
      <c r="U62" s="221">
        <f>ROUND(E62*T62,2)</f>
        <v>6.73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96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30.6" outlineLevel="1" x14ac:dyDescent="0.25">
      <c r="A63" s="212">
        <v>53</v>
      </c>
      <c r="B63" s="218" t="s">
        <v>204</v>
      </c>
      <c r="C63" s="261" t="s">
        <v>205</v>
      </c>
      <c r="D63" s="220" t="s">
        <v>95</v>
      </c>
      <c r="E63" s="226">
        <v>73.7</v>
      </c>
      <c r="F63" s="228">
        <f>H63+J63</f>
        <v>0</v>
      </c>
      <c r="G63" s="229">
        <f>ROUND(E63*F63,2)</f>
        <v>0</v>
      </c>
      <c r="H63" s="229"/>
      <c r="I63" s="229">
        <f>ROUND(E63*H63,2)</f>
        <v>0</v>
      </c>
      <c r="J63" s="229"/>
      <c r="K63" s="229">
        <f>ROUND(E63*J63,2)</f>
        <v>0</v>
      </c>
      <c r="L63" s="229">
        <v>21</v>
      </c>
      <c r="M63" s="229">
        <f>G63*(1+L63/100)</f>
        <v>0</v>
      </c>
      <c r="N63" s="221">
        <v>6.9999999999999994E-5</v>
      </c>
      <c r="O63" s="221">
        <f>ROUND(E63*N63,5)</f>
        <v>5.1599999999999997E-3</v>
      </c>
      <c r="P63" s="221">
        <v>0</v>
      </c>
      <c r="Q63" s="221">
        <f>ROUND(E63*P63,5)</f>
        <v>0</v>
      </c>
      <c r="R63" s="221"/>
      <c r="S63" s="221"/>
      <c r="T63" s="222">
        <v>0</v>
      </c>
      <c r="U63" s="221">
        <f>ROUND(E63*T63,2)</f>
        <v>0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150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30.6" outlineLevel="1" x14ac:dyDescent="0.25">
      <c r="A64" s="212">
        <v>54</v>
      </c>
      <c r="B64" s="218" t="s">
        <v>206</v>
      </c>
      <c r="C64" s="261" t="s">
        <v>207</v>
      </c>
      <c r="D64" s="220" t="s">
        <v>95</v>
      </c>
      <c r="E64" s="226">
        <v>29.7</v>
      </c>
      <c r="F64" s="228">
        <f>H64+J64</f>
        <v>0</v>
      </c>
      <c r="G64" s="229">
        <f>ROUND(E64*F64,2)</f>
        <v>0</v>
      </c>
      <c r="H64" s="229"/>
      <c r="I64" s="229">
        <f>ROUND(E64*H64,2)</f>
        <v>0</v>
      </c>
      <c r="J64" s="229"/>
      <c r="K64" s="229">
        <f>ROUND(E64*J64,2)</f>
        <v>0</v>
      </c>
      <c r="L64" s="229">
        <v>21</v>
      </c>
      <c r="M64" s="229">
        <f>G64*(1+L64/100)</f>
        <v>0</v>
      </c>
      <c r="N64" s="221">
        <v>3.1E-4</v>
      </c>
      <c r="O64" s="221">
        <f>ROUND(E64*N64,5)</f>
        <v>9.2099999999999994E-3</v>
      </c>
      <c r="P64" s="221">
        <v>0</v>
      </c>
      <c r="Q64" s="221">
        <f>ROUND(E64*P64,5)</f>
        <v>0</v>
      </c>
      <c r="R64" s="221"/>
      <c r="S64" s="221"/>
      <c r="T64" s="222">
        <v>0</v>
      </c>
      <c r="U64" s="221">
        <f>ROUND(E64*T64,2)</f>
        <v>0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150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30.6" outlineLevel="1" x14ac:dyDescent="0.25">
      <c r="A65" s="212">
        <v>55</v>
      </c>
      <c r="B65" s="218" t="s">
        <v>208</v>
      </c>
      <c r="C65" s="261" t="s">
        <v>209</v>
      </c>
      <c r="D65" s="220" t="s">
        <v>95</v>
      </c>
      <c r="E65" s="226">
        <v>34.1</v>
      </c>
      <c r="F65" s="228">
        <f>H65+J65</f>
        <v>0</v>
      </c>
      <c r="G65" s="229">
        <f>ROUND(E65*F65,2)</f>
        <v>0</v>
      </c>
      <c r="H65" s="229"/>
      <c r="I65" s="229">
        <f>ROUND(E65*H65,2)</f>
        <v>0</v>
      </c>
      <c r="J65" s="229"/>
      <c r="K65" s="229">
        <f>ROUND(E65*J65,2)</f>
        <v>0</v>
      </c>
      <c r="L65" s="229">
        <v>21</v>
      </c>
      <c r="M65" s="229">
        <f>G65*(1+L65/100)</f>
        <v>0</v>
      </c>
      <c r="N65" s="221">
        <v>3.4000000000000002E-4</v>
      </c>
      <c r="O65" s="221">
        <f>ROUND(E65*N65,5)</f>
        <v>1.159E-2</v>
      </c>
      <c r="P65" s="221">
        <v>0</v>
      </c>
      <c r="Q65" s="221">
        <f>ROUND(E65*P65,5)</f>
        <v>0</v>
      </c>
      <c r="R65" s="221"/>
      <c r="S65" s="221"/>
      <c r="T65" s="222">
        <v>0</v>
      </c>
      <c r="U65" s="221">
        <f>ROUND(E65*T65,2)</f>
        <v>0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150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30.6" outlineLevel="1" x14ac:dyDescent="0.25">
      <c r="A66" s="212">
        <v>56</v>
      </c>
      <c r="B66" s="218" t="s">
        <v>210</v>
      </c>
      <c r="C66" s="261" t="s">
        <v>211</v>
      </c>
      <c r="D66" s="220" t="s">
        <v>95</v>
      </c>
      <c r="E66" s="226">
        <v>14.3</v>
      </c>
      <c r="F66" s="228">
        <f>H66+J66</f>
        <v>0</v>
      </c>
      <c r="G66" s="229">
        <f>ROUND(E66*F66,2)</f>
        <v>0</v>
      </c>
      <c r="H66" s="229"/>
      <c r="I66" s="229">
        <f>ROUND(E66*H66,2)</f>
        <v>0</v>
      </c>
      <c r="J66" s="229"/>
      <c r="K66" s="229">
        <f>ROUND(E66*J66,2)</f>
        <v>0</v>
      </c>
      <c r="L66" s="229">
        <v>21</v>
      </c>
      <c r="M66" s="229">
        <f>G66*(1+L66/100)</f>
        <v>0</v>
      </c>
      <c r="N66" s="221">
        <v>3.8999999999999999E-4</v>
      </c>
      <c r="O66" s="221">
        <f>ROUND(E66*N66,5)</f>
        <v>5.5799999999999999E-3</v>
      </c>
      <c r="P66" s="221">
        <v>0</v>
      </c>
      <c r="Q66" s="221">
        <f>ROUND(E66*P66,5)</f>
        <v>0</v>
      </c>
      <c r="R66" s="221"/>
      <c r="S66" s="221"/>
      <c r="T66" s="222">
        <v>0</v>
      </c>
      <c r="U66" s="221">
        <f>ROUND(E66*T66,2)</f>
        <v>0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150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12">
        <v>57</v>
      </c>
      <c r="B67" s="218" t="s">
        <v>212</v>
      </c>
      <c r="C67" s="261" t="s">
        <v>213</v>
      </c>
      <c r="D67" s="220" t="s">
        <v>95</v>
      </c>
      <c r="E67" s="226">
        <v>102.30000000000001</v>
      </c>
      <c r="F67" s="228">
        <f>H67+J67</f>
        <v>0</v>
      </c>
      <c r="G67" s="229">
        <f>ROUND(E67*F67,2)</f>
        <v>0</v>
      </c>
      <c r="H67" s="229"/>
      <c r="I67" s="229">
        <f>ROUND(E67*H67,2)</f>
        <v>0</v>
      </c>
      <c r="J67" s="229"/>
      <c r="K67" s="229">
        <f>ROUND(E67*J67,2)</f>
        <v>0</v>
      </c>
      <c r="L67" s="229">
        <v>21</v>
      </c>
      <c r="M67" s="229">
        <f>G67*(1+L67/100)</f>
        <v>0</v>
      </c>
      <c r="N67" s="221">
        <v>0</v>
      </c>
      <c r="O67" s="221">
        <f>ROUND(E67*N67,5)</f>
        <v>0</v>
      </c>
      <c r="P67" s="221">
        <v>0</v>
      </c>
      <c r="Q67" s="221">
        <f>ROUND(E67*P67,5)</f>
        <v>0</v>
      </c>
      <c r="R67" s="221"/>
      <c r="S67" s="221"/>
      <c r="T67" s="222">
        <v>0</v>
      </c>
      <c r="U67" s="221">
        <f>ROUND(E67*T67,2)</f>
        <v>0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150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5">
      <c r="A68" s="212">
        <v>58</v>
      </c>
      <c r="B68" s="218" t="s">
        <v>214</v>
      </c>
      <c r="C68" s="261" t="s">
        <v>215</v>
      </c>
      <c r="D68" s="220" t="s">
        <v>95</v>
      </c>
      <c r="E68" s="226">
        <v>35.200000000000003</v>
      </c>
      <c r="F68" s="228">
        <f>H68+J68</f>
        <v>0</v>
      </c>
      <c r="G68" s="229">
        <f>ROUND(E68*F68,2)</f>
        <v>0</v>
      </c>
      <c r="H68" s="229"/>
      <c r="I68" s="229">
        <f>ROUND(E68*H68,2)</f>
        <v>0</v>
      </c>
      <c r="J68" s="229"/>
      <c r="K68" s="229">
        <f>ROUND(E68*J68,2)</f>
        <v>0</v>
      </c>
      <c r="L68" s="229">
        <v>21</v>
      </c>
      <c r="M68" s="229">
        <f>G68*(1+L68/100)</f>
        <v>0</v>
      </c>
      <c r="N68" s="221">
        <v>0</v>
      </c>
      <c r="O68" s="221">
        <f>ROUND(E68*N68,5)</f>
        <v>0</v>
      </c>
      <c r="P68" s="221">
        <v>0</v>
      </c>
      <c r="Q68" s="221">
        <f>ROUND(E68*P68,5)</f>
        <v>0</v>
      </c>
      <c r="R68" s="221"/>
      <c r="S68" s="221"/>
      <c r="T68" s="222">
        <v>0</v>
      </c>
      <c r="U68" s="221">
        <f>ROUND(E68*T68,2)</f>
        <v>0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150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2">
        <v>59</v>
      </c>
      <c r="B69" s="218" t="s">
        <v>216</v>
      </c>
      <c r="C69" s="261" t="s">
        <v>217</v>
      </c>
      <c r="D69" s="220" t="s">
        <v>95</v>
      </c>
      <c r="E69" s="226">
        <v>61.6</v>
      </c>
      <c r="F69" s="228">
        <f>H69+J69</f>
        <v>0</v>
      </c>
      <c r="G69" s="229">
        <f>ROUND(E69*F69,2)</f>
        <v>0</v>
      </c>
      <c r="H69" s="229"/>
      <c r="I69" s="229">
        <f>ROUND(E69*H69,2)</f>
        <v>0</v>
      </c>
      <c r="J69" s="229"/>
      <c r="K69" s="229">
        <f>ROUND(E69*J69,2)</f>
        <v>0</v>
      </c>
      <c r="L69" s="229">
        <v>21</v>
      </c>
      <c r="M69" s="229">
        <f>G69*(1+L69/100)</f>
        <v>0</v>
      </c>
      <c r="N69" s="221">
        <v>0</v>
      </c>
      <c r="O69" s="221">
        <f>ROUND(E69*N69,5)</f>
        <v>0</v>
      </c>
      <c r="P69" s="221">
        <v>0</v>
      </c>
      <c r="Q69" s="221">
        <f>ROUND(E69*P69,5)</f>
        <v>0</v>
      </c>
      <c r="R69" s="221"/>
      <c r="S69" s="221"/>
      <c r="T69" s="222">
        <v>0</v>
      </c>
      <c r="U69" s="221">
        <f>ROUND(E69*T69,2)</f>
        <v>0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150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5">
      <c r="A70" s="212">
        <v>60</v>
      </c>
      <c r="B70" s="218" t="s">
        <v>218</v>
      </c>
      <c r="C70" s="261" t="s">
        <v>219</v>
      </c>
      <c r="D70" s="220" t="s">
        <v>95</v>
      </c>
      <c r="E70" s="226">
        <v>41.8</v>
      </c>
      <c r="F70" s="228">
        <f>H70+J70</f>
        <v>0</v>
      </c>
      <c r="G70" s="229">
        <f>ROUND(E70*F70,2)</f>
        <v>0</v>
      </c>
      <c r="H70" s="229"/>
      <c r="I70" s="229">
        <f>ROUND(E70*H70,2)</f>
        <v>0</v>
      </c>
      <c r="J70" s="229"/>
      <c r="K70" s="229">
        <f>ROUND(E70*J70,2)</f>
        <v>0</v>
      </c>
      <c r="L70" s="229">
        <v>21</v>
      </c>
      <c r="M70" s="229">
        <f>G70*(1+L70/100)</f>
        <v>0</v>
      </c>
      <c r="N70" s="221">
        <v>0</v>
      </c>
      <c r="O70" s="221">
        <f>ROUND(E70*N70,5)</f>
        <v>0</v>
      </c>
      <c r="P70" s="221">
        <v>0</v>
      </c>
      <c r="Q70" s="221">
        <f>ROUND(E70*P70,5)</f>
        <v>0</v>
      </c>
      <c r="R70" s="221"/>
      <c r="S70" s="221"/>
      <c r="T70" s="222">
        <v>0</v>
      </c>
      <c r="U70" s="221">
        <f>ROUND(E70*T70,2)</f>
        <v>0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150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5">
      <c r="A71" s="212">
        <v>61</v>
      </c>
      <c r="B71" s="218" t="s">
        <v>220</v>
      </c>
      <c r="C71" s="261" t="s">
        <v>221</v>
      </c>
      <c r="D71" s="220" t="s">
        <v>95</v>
      </c>
      <c r="E71" s="226">
        <v>24.2</v>
      </c>
      <c r="F71" s="228">
        <f>H71+J71</f>
        <v>0</v>
      </c>
      <c r="G71" s="229">
        <f>ROUND(E71*F71,2)</f>
        <v>0</v>
      </c>
      <c r="H71" s="229"/>
      <c r="I71" s="229">
        <f>ROUND(E71*H71,2)</f>
        <v>0</v>
      </c>
      <c r="J71" s="229"/>
      <c r="K71" s="229">
        <f>ROUND(E71*J71,2)</f>
        <v>0</v>
      </c>
      <c r="L71" s="229">
        <v>21</v>
      </c>
      <c r="M71" s="229">
        <f>G71*(1+L71/100)</f>
        <v>0</v>
      </c>
      <c r="N71" s="221">
        <v>0</v>
      </c>
      <c r="O71" s="221">
        <f>ROUND(E71*N71,5)</f>
        <v>0</v>
      </c>
      <c r="P71" s="221">
        <v>0</v>
      </c>
      <c r="Q71" s="221">
        <f>ROUND(E71*P71,5)</f>
        <v>0</v>
      </c>
      <c r="R71" s="221"/>
      <c r="S71" s="221"/>
      <c r="T71" s="222">
        <v>0</v>
      </c>
      <c r="U71" s="221">
        <f>ROUND(E71*T71,2)</f>
        <v>0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150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12">
        <v>62</v>
      </c>
      <c r="B72" s="218" t="s">
        <v>222</v>
      </c>
      <c r="C72" s="261" t="s">
        <v>223</v>
      </c>
      <c r="D72" s="220" t="s">
        <v>104</v>
      </c>
      <c r="E72" s="226">
        <v>35</v>
      </c>
      <c r="F72" s="228">
        <f>H72+J72</f>
        <v>0</v>
      </c>
      <c r="G72" s="229">
        <f>ROUND(E72*F72,2)</f>
        <v>0</v>
      </c>
      <c r="H72" s="229"/>
      <c r="I72" s="229">
        <f>ROUND(E72*H72,2)</f>
        <v>0</v>
      </c>
      <c r="J72" s="229"/>
      <c r="K72" s="229">
        <f>ROUND(E72*J72,2)</f>
        <v>0</v>
      </c>
      <c r="L72" s="229">
        <v>21</v>
      </c>
      <c r="M72" s="229">
        <f>G72*(1+L72/100)</f>
        <v>0</v>
      </c>
      <c r="N72" s="221">
        <v>0</v>
      </c>
      <c r="O72" s="221">
        <f>ROUND(E72*N72,5)</f>
        <v>0</v>
      </c>
      <c r="P72" s="221">
        <v>0</v>
      </c>
      <c r="Q72" s="221">
        <f>ROUND(E72*P72,5)</f>
        <v>0</v>
      </c>
      <c r="R72" s="221"/>
      <c r="S72" s="221"/>
      <c r="T72" s="222">
        <v>0.42499999999999999</v>
      </c>
      <c r="U72" s="221">
        <f>ROUND(E72*T72,2)</f>
        <v>14.88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96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5">
      <c r="A73" s="212">
        <v>63</v>
      </c>
      <c r="B73" s="218" t="s">
        <v>224</v>
      </c>
      <c r="C73" s="261" t="s">
        <v>225</v>
      </c>
      <c r="D73" s="220" t="s">
        <v>104</v>
      </c>
      <c r="E73" s="226">
        <v>35</v>
      </c>
      <c r="F73" s="228">
        <f>H73+J73</f>
        <v>0</v>
      </c>
      <c r="G73" s="229">
        <f>ROUND(E73*F73,2)</f>
        <v>0</v>
      </c>
      <c r="H73" s="229"/>
      <c r="I73" s="229">
        <f>ROUND(E73*H73,2)</f>
        <v>0</v>
      </c>
      <c r="J73" s="229"/>
      <c r="K73" s="229">
        <f>ROUND(E73*J73,2)</f>
        <v>0</v>
      </c>
      <c r="L73" s="229">
        <v>21</v>
      </c>
      <c r="M73" s="229">
        <f>G73*(1+L73/100)</f>
        <v>0</v>
      </c>
      <c r="N73" s="221">
        <v>1.8000000000000001E-4</v>
      </c>
      <c r="O73" s="221">
        <f>ROUND(E73*N73,5)</f>
        <v>6.3E-3</v>
      </c>
      <c r="P73" s="221">
        <v>0</v>
      </c>
      <c r="Q73" s="221">
        <f>ROUND(E73*P73,5)</f>
        <v>0</v>
      </c>
      <c r="R73" s="221"/>
      <c r="S73" s="221"/>
      <c r="T73" s="222">
        <v>0.254</v>
      </c>
      <c r="U73" s="221">
        <f>ROUND(E73*T73,2)</f>
        <v>8.89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96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2">
        <v>64</v>
      </c>
      <c r="B74" s="218" t="s">
        <v>226</v>
      </c>
      <c r="C74" s="261" t="s">
        <v>227</v>
      </c>
      <c r="D74" s="220" t="s">
        <v>104</v>
      </c>
      <c r="E74" s="226">
        <v>2</v>
      </c>
      <c r="F74" s="228">
        <f>H74+J74</f>
        <v>0</v>
      </c>
      <c r="G74" s="229">
        <f>ROUND(E74*F74,2)</f>
        <v>0</v>
      </c>
      <c r="H74" s="229"/>
      <c r="I74" s="229">
        <f>ROUND(E74*H74,2)</f>
        <v>0</v>
      </c>
      <c r="J74" s="229"/>
      <c r="K74" s="229">
        <f>ROUND(E74*J74,2)</f>
        <v>0</v>
      </c>
      <c r="L74" s="229">
        <v>21</v>
      </c>
      <c r="M74" s="229">
        <f>G74*(1+L74/100)</f>
        <v>0</v>
      </c>
      <c r="N74" s="221">
        <v>0</v>
      </c>
      <c r="O74" s="221">
        <f>ROUND(E74*N74,5)</f>
        <v>0</v>
      </c>
      <c r="P74" s="221">
        <v>0</v>
      </c>
      <c r="Q74" s="221">
        <f>ROUND(E74*P74,5)</f>
        <v>0</v>
      </c>
      <c r="R74" s="221"/>
      <c r="S74" s="221"/>
      <c r="T74" s="222">
        <v>0.16500000000000001</v>
      </c>
      <c r="U74" s="221">
        <f>ROUND(E74*T74,2)</f>
        <v>0.33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96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12">
        <v>65</v>
      </c>
      <c r="B75" s="218" t="s">
        <v>228</v>
      </c>
      <c r="C75" s="261" t="s">
        <v>229</v>
      </c>
      <c r="D75" s="220" t="s">
        <v>104</v>
      </c>
      <c r="E75" s="226">
        <v>12</v>
      </c>
      <c r="F75" s="228">
        <f>H75+J75</f>
        <v>0</v>
      </c>
      <c r="G75" s="229">
        <f>ROUND(E75*F75,2)</f>
        <v>0</v>
      </c>
      <c r="H75" s="229"/>
      <c r="I75" s="229">
        <f>ROUND(E75*H75,2)</f>
        <v>0</v>
      </c>
      <c r="J75" s="229"/>
      <c r="K75" s="229">
        <f>ROUND(E75*J75,2)</f>
        <v>0</v>
      </c>
      <c r="L75" s="229">
        <v>21</v>
      </c>
      <c r="M75" s="229">
        <f>G75*(1+L75/100)</f>
        <v>0</v>
      </c>
      <c r="N75" s="221">
        <v>1.9000000000000001E-4</v>
      </c>
      <c r="O75" s="221">
        <f>ROUND(E75*N75,5)</f>
        <v>2.2799999999999999E-3</v>
      </c>
      <c r="P75" s="221">
        <v>0</v>
      </c>
      <c r="Q75" s="221">
        <f>ROUND(E75*P75,5)</f>
        <v>0</v>
      </c>
      <c r="R75" s="221"/>
      <c r="S75" s="221"/>
      <c r="T75" s="222">
        <v>8.3000000000000004E-2</v>
      </c>
      <c r="U75" s="221">
        <f>ROUND(E75*T75,2)</f>
        <v>1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96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12">
        <v>66</v>
      </c>
      <c r="B76" s="218" t="s">
        <v>230</v>
      </c>
      <c r="C76" s="261" t="s">
        <v>231</v>
      </c>
      <c r="D76" s="220" t="s">
        <v>104</v>
      </c>
      <c r="E76" s="226">
        <v>1</v>
      </c>
      <c r="F76" s="228">
        <f>H76+J76</f>
        <v>0</v>
      </c>
      <c r="G76" s="229">
        <f>ROUND(E76*F76,2)</f>
        <v>0</v>
      </c>
      <c r="H76" s="229"/>
      <c r="I76" s="229">
        <f>ROUND(E76*H76,2)</f>
        <v>0</v>
      </c>
      <c r="J76" s="229"/>
      <c r="K76" s="229">
        <f>ROUND(E76*J76,2)</f>
        <v>0</v>
      </c>
      <c r="L76" s="229">
        <v>21</v>
      </c>
      <c r="M76" s="229">
        <f>G76*(1+L76/100)</f>
        <v>0</v>
      </c>
      <c r="N76" s="221">
        <v>1.9000000000000001E-4</v>
      </c>
      <c r="O76" s="221">
        <f>ROUND(E76*N76,5)</f>
        <v>1.9000000000000001E-4</v>
      </c>
      <c r="P76" s="221">
        <v>0</v>
      </c>
      <c r="Q76" s="221">
        <f>ROUND(E76*P76,5)</f>
        <v>0</v>
      </c>
      <c r="R76" s="221"/>
      <c r="S76" s="221"/>
      <c r="T76" s="222">
        <v>8.3000000000000004E-2</v>
      </c>
      <c r="U76" s="221">
        <f>ROUND(E76*T76,2)</f>
        <v>0.08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96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12">
        <v>67</v>
      </c>
      <c r="B77" s="218" t="s">
        <v>232</v>
      </c>
      <c r="C77" s="261" t="s">
        <v>233</v>
      </c>
      <c r="D77" s="220" t="s">
        <v>104</v>
      </c>
      <c r="E77" s="226">
        <v>1</v>
      </c>
      <c r="F77" s="228">
        <f>H77+J77</f>
        <v>0</v>
      </c>
      <c r="G77" s="229">
        <f>ROUND(E77*F77,2)</f>
        <v>0</v>
      </c>
      <c r="H77" s="229"/>
      <c r="I77" s="229">
        <f>ROUND(E77*H77,2)</f>
        <v>0</v>
      </c>
      <c r="J77" s="229"/>
      <c r="K77" s="229">
        <f>ROUND(E77*J77,2)</f>
        <v>0</v>
      </c>
      <c r="L77" s="229">
        <v>21</v>
      </c>
      <c r="M77" s="229">
        <f>G77*(1+L77/100)</f>
        <v>0</v>
      </c>
      <c r="N77" s="221">
        <v>1.6000000000000001E-3</v>
      </c>
      <c r="O77" s="221">
        <f>ROUND(E77*N77,5)</f>
        <v>1.6000000000000001E-3</v>
      </c>
      <c r="P77" s="221">
        <v>0</v>
      </c>
      <c r="Q77" s="221">
        <f>ROUND(E77*P77,5)</f>
        <v>0</v>
      </c>
      <c r="R77" s="221"/>
      <c r="S77" s="221"/>
      <c r="T77" s="222">
        <v>0.20699999999999999</v>
      </c>
      <c r="U77" s="221">
        <f>ROUND(E77*T77,2)</f>
        <v>0.21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96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2">
        <v>68</v>
      </c>
      <c r="B78" s="218" t="s">
        <v>234</v>
      </c>
      <c r="C78" s="261" t="s">
        <v>235</v>
      </c>
      <c r="D78" s="220" t="s">
        <v>104</v>
      </c>
      <c r="E78" s="226">
        <v>1</v>
      </c>
      <c r="F78" s="228">
        <f>H78+J78</f>
        <v>0</v>
      </c>
      <c r="G78" s="229">
        <f>ROUND(E78*F78,2)</f>
        <v>0</v>
      </c>
      <c r="H78" s="229"/>
      <c r="I78" s="229">
        <f>ROUND(E78*H78,2)</f>
        <v>0</v>
      </c>
      <c r="J78" s="229"/>
      <c r="K78" s="229">
        <f>ROUND(E78*J78,2)</f>
        <v>0</v>
      </c>
      <c r="L78" s="229">
        <v>21</v>
      </c>
      <c r="M78" s="229">
        <f>G78*(1+L78/100)</f>
        <v>0</v>
      </c>
      <c r="N78" s="221">
        <v>3.1E-4</v>
      </c>
      <c r="O78" s="221">
        <f>ROUND(E78*N78,5)</f>
        <v>3.1E-4</v>
      </c>
      <c r="P78" s="221">
        <v>0</v>
      </c>
      <c r="Q78" s="221">
        <f>ROUND(E78*P78,5)</f>
        <v>0</v>
      </c>
      <c r="R78" s="221"/>
      <c r="S78" s="221"/>
      <c r="T78" s="222">
        <v>0.20699999999999999</v>
      </c>
      <c r="U78" s="221">
        <f>ROUND(E78*T78,2)</f>
        <v>0.21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96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12">
        <v>69</v>
      </c>
      <c r="B79" s="218" t="s">
        <v>236</v>
      </c>
      <c r="C79" s="261" t="s">
        <v>237</v>
      </c>
      <c r="D79" s="220" t="s">
        <v>104</v>
      </c>
      <c r="E79" s="226">
        <v>8</v>
      </c>
      <c r="F79" s="228">
        <f>H79+J79</f>
        <v>0</v>
      </c>
      <c r="G79" s="229">
        <f>ROUND(E79*F79,2)</f>
        <v>0</v>
      </c>
      <c r="H79" s="229"/>
      <c r="I79" s="229">
        <f>ROUND(E79*H79,2)</f>
        <v>0</v>
      </c>
      <c r="J79" s="229"/>
      <c r="K79" s="229">
        <f>ROUND(E79*J79,2)</f>
        <v>0</v>
      </c>
      <c r="L79" s="229">
        <v>21</v>
      </c>
      <c r="M79" s="229">
        <f>G79*(1+L79/100)</f>
        <v>0</v>
      </c>
      <c r="N79" s="221">
        <v>4.8000000000000001E-4</v>
      </c>
      <c r="O79" s="221">
        <f>ROUND(E79*N79,5)</f>
        <v>3.8400000000000001E-3</v>
      </c>
      <c r="P79" s="221">
        <v>0</v>
      </c>
      <c r="Q79" s="221">
        <f>ROUND(E79*P79,5)</f>
        <v>0</v>
      </c>
      <c r="R79" s="221"/>
      <c r="S79" s="221"/>
      <c r="T79" s="222">
        <v>0.22700000000000001</v>
      </c>
      <c r="U79" s="221">
        <f>ROUND(E79*T79,2)</f>
        <v>1.82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96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12">
        <v>70</v>
      </c>
      <c r="B80" s="218" t="s">
        <v>238</v>
      </c>
      <c r="C80" s="261" t="s">
        <v>239</v>
      </c>
      <c r="D80" s="220" t="s">
        <v>104</v>
      </c>
      <c r="E80" s="226">
        <v>6</v>
      </c>
      <c r="F80" s="228">
        <f>H80+J80</f>
        <v>0</v>
      </c>
      <c r="G80" s="229">
        <f>ROUND(E80*F80,2)</f>
        <v>0</v>
      </c>
      <c r="H80" s="229"/>
      <c r="I80" s="229">
        <f>ROUND(E80*H80,2)</f>
        <v>0</v>
      </c>
      <c r="J80" s="229"/>
      <c r="K80" s="229">
        <f>ROUND(E80*J80,2)</f>
        <v>0</v>
      </c>
      <c r="L80" s="229">
        <v>21</v>
      </c>
      <c r="M80" s="229">
        <f>G80*(1+L80/100)</f>
        <v>0</v>
      </c>
      <c r="N80" s="221">
        <v>6.8000000000000005E-4</v>
      </c>
      <c r="O80" s="221">
        <f>ROUND(E80*N80,5)</f>
        <v>4.0800000000000003E-3</v>
      </c>
      <c r="P80" s="221">
        <v>0</v>
      </c>
      <c r="Q80" s="221">
        <f>ROUND(E80*P80,5)</f>
        <v>0</v>
      </c>
      <c r="R80" s="221"/>
      <c r="S80" s="221"/>
      <c r="T80" s="222">
        <v>0.26900000000000002</v>
      </c>
      <c r="U80" s="221">
        <f>ROUND(E80*T80,2)</f>
        <v>1.61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96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5">
      <c r="A81" s="212">
        <v>71</v>
      </c>
      <c r="B81" s="218" t="s">
        <v>240</v>
      </c>
      <c r="C81" s="261" t="s">
        <v>241</v>
      </c>
      <c r="D81" s="220" t="s">
        <v>104</v>
      </c>
      <c r="E81" s="226">
        <v>1</v>
      </c>
      <c r="F81" s="228">
        <f>H81+J81</f>
        <v>0</v>
      </c>
      <c r="G81" s="229">
        <f>ROUND(E81*F81,2)</f>
        <v>0</v>
      </c>
      <c r="H81" s="229"/>
      <c r="I81" s="229">
        <f>ROUND(E81*H81,2)</f>
        <v>0</v>
      </c>
      <c r="J81" s="229"/>
      <c r="K81" s="229">
        <f>ROUND(E81*J81,2)</f>
        <v>0</v>
      </c>
      <c r="L81" s="229">
        <v>21</v>
      </c>
      <c r="M81" s="229">
        <f>G81*(1+L81/100)</f>
        <v>0</v>
      </c>
      <c r="N81" s="221">
        <v>1.0399999999999999E-3</v>
      </c>
      <c r="O81" s="221">
        <f>ROUND(E81*N81,5)</f>
        <v>1.0399999999999999E-3</v>
      </c>
      <c r="P81" s="221">
        <v>0</v>
      </c>
      <c r="Q81" s="221">
        <f>ROUND(E81*P81,5)</f>
        <v>0</v>
      </c>
      <c r="R81" s="221"/>
      <c r="S81" s="221"/>
      <c r="T81" s="222">
        <v>0.35099999999999998</v>
      </c>
      <c r="U81" s="221">
        <f>ROUND(E81*T81,2)</f>
        <v>0.35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96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5">
      <c r="A82" s="212">
        <v>72</v>
      </c>
      <c r="B82" s="218" t="s">
        <v>242</v>
      </c>
      <c r="C82" s="261" t="s">
        <v>243</v>
      </c>
      <c r="D82" s="220" t="s">
        <v>104</v>
      </c>
      <c r="E82" s="226">
        <v>2</v>
      </c>
      <c r="F82" s="228">
        <f>H82+J82</f>
        <v>0</v>
      </c>
      <c r="G82" s="229">
        <f>ROUND(E82*F82,2)</f>
        <v>0</v>
      </c>
      <c r="H82" s="229"/>
      <c r="I82" s="229">
        <f>ROUND(E82*H82,2)</f>
        <v>0</v>
      </c>
      <c r="J82" s="229"/>
      <c r="K82" s="229">
        <f>ROUND(E82*J82,2)</f>
        <v>0</v>
      </c>
      <c r="L82" s="229">
        <v>21</v>
      </c>
      <c r="M82" s="229">
        <f>G82*(1+L82/100)</f>
        <v>0</v>
      </c>
      <c r="N82" s="221">
        <v>2.5999999999999998E-4</v>
      </c>
      <c r="O82" s="221">
        <f>ROUND(E82*N82,5)</f>
        <v>5.1999999999999995E-4</v>
      </c>
      <c r="P82" s="221">
        <v>0</v>
      </c>
      <c r="Q82" s="221">
        <f>ROUND(E82*P82,5)</f>
        <v>0</v>
      </c>
      <c r="R82" s="221"/>
      <c r="S82" s="221"/>
      <c r="T82" s="222">
        <v>0.16500000000000001</v>
      </c>
      <c r="U82" s="221">
        <f>ROUND(E82*T82,2)</f>
        <v>0.33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96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12">
        <v>73</v>
      </c>
      <c r="B83" s="218" t="s">
        <v>244</v>
      </c>
      <c r="C83" s="261" t="s">
        <v>245</v>
      </c>
      <c r="D83" s="220" t="s">
        <v>104</v>
      </c>
      <c r="E83" s="226">
        <v>2</v>
      </c>
      <c r="F83" s="228">
        <f>H83+J83</f>
        <v>0</v>
      </c>
      <c r="G83" s="229">
        <f>ROUND(E83*F83,2)</f>
        <v>0</v>
      </c>
      <c r="H83" s="229"/>
      <c r="I83" s="229">
        <f>ROUND(E83*H83,2)</f>
        <v>0</v>
      </c>
      <c r="J83" s="229"/>
      <c r="K83" s="229">
        <f>ROUND(E83*J83,2)</f>
        <v>0</v>
      </c>
      <c r="L83" s="229">
        <v>21</v>
      </c>
      <c r="M83" s="229">
        <f>G83*(1+L83/100)</f>
        <v>0</v>
      </c>
      <c r="N83" s="221">
        <v>3.8999999999999999E-4</v>
      </c>
      <c r="O83" s="221">
        <f>ROUND(E83*N83,5)</f>
        <v>7.7999999999999999E-4</v>
      </c>
      <c r="P83" s="221">
        <v>0</v>
      </c>
      <c r="Q83" s="221">
        <f>ROUND(E83*P83,5)</f>
        <v>0</v>
      </c>
      <c r="R83" s="221"/>
      <c r="S83" s="221"/>
      <c r="T83" s="222">
        <v>0.20699999999999999</v>
      </c>
      <c r="U83" s="221">
        <f>ROUND(E83*T83,2)</f>
        <v>0.41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96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5">
      <c r="A84" s="212">
        <v>74</v>
      </c>
      <c r="B84" s="218" t="s">
        <v>246</v>
      </c>
      <c r="C84" s="261" t="s">
        <v>247</v>
      </c>
      <c r="D84" s="220" t="s">
        <v>104</v>
      </c>
      <c r="E84" s="226">
        <v>1</v>
      </c>
      <c r="F84" s="228">
        <f>H84+J84</f>
        <v>0</v>
      </c>
      <c r="G84" s="229">
        <f>ROUND(E84*F84,2)</f>
        <v>0</v>
      </c>
      <c r="H84" s="229"/>
      <c r="I84" s="229">
        <f>ROUND(E84*H84,2)</f>
        <v>0</v>
      </c>
      <c r="J84" s="229"/>
      <c r="K84" s="229">
        <f>ROUND(E84*J84,2)</f>
        <v>0</v>
      </c>
      <c r="L84" s="229">
        <v>21</v>
      </c>
      <c r="M84" s="229">
        <f>G84*(1+L84/100)</f>
        <v>0</v>
      </c>
      <c r="N84" s="221">
        <v>8.0000000000000004E-4</v>
      </c>
      <c r="O84" s="221">
        <f>ROUND(E84*N84,5)</f>
        <v>8.0000000000000004E-4</v>
      </c>
      <c r="P84" s="221">
        <v>0</v>
      </c>
      <c r="Q84" s="221">
        <f>ROUND(E84*P84,5)</f>
        <v>0</v>
      </c>
      <c r="R84" s="221"/>
      <c r="S84" s="221"/>
      <c r="T84" s="222">
        <v>0.26900000000000002</v>
      </c>
      <c r="U84" s="221">
        <f>ROUND(E84*T84,2)</f>
        <v>0.27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96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5">
      <c r="A85" s="212">
        <v>75</v>
      </c>
      <c r="B85" s="218" t="s">
        <v>248</v>
      </c>
      <c r="C85" s="261" t="s">
        <v>249</v>
      </c>
      <c r="D85" s="220" t="s">
        <v>104</v>
      </c>
      <c r="E85" s="226">
        <v>2</v>
      </c>
      <c r="F85" s="228">
        <f>H85+J85</f>
        <v>0</v>
      </c>
      <c r="G85" s="229">
        <f>ROUND(E85*F85,2)</f>
        <v>0</v>
      </c>
      <c r="H85" s="229"/>
      <c r="I85" s="229">
        <f>ROUND(E85*H85,2)</f>
        <v>0</v>
      </c>
      <c r="J85" s="229"/>
      <c r="K85" s="229">
        <f>ROUND(E85*J85,2)</f>
        <v>0</v>
      </c>
      <c r="L85" s="229">
        <v>21</v>
      </c>
      <c r="M85" s="229">
        <f>G85*(1+L85/100)</f>
        <v>0</v>
      </c>
      <c r="N85" s="221">
        <v>2.0000000000000001E-4</v>
      </c>
      <c r="O85" s="221">
        <f>ROUND(E85*N85,5)</f>
        <v>4.0000000000000002E-4</v>
      </c>
      <c r="P85" s="221">
        <v>0</v>
      </c>
      <c r="Q85" s="221">
        <f>ROUND(E85*P85,5)</f>
        <v>0</v>
      </c>
      <c r="R85" s="221"/>
      <c r="S85" s="221"/>
      <c r="T85" s="222">
        <v>0.20699999999999999</v>
      </c>
      <c r="U85" s="221">
        <f>ROUND(E85*T85,2)</f>
        <v>0.41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96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5">
      <c r="A86" s="212">
        <v>76</v>
      </c>
      <c r="B86" s="218" t="s">
        <v>250</v>
      </c>
      <c r="C86" s="261" t="s">
        <v>251</v>
      </c>
      <c r="D86" s="220" t="s">
        <v>104</v>
      </c>
      <c r="E86" s="226">
        <v>1</v>
      </c>
      <c r="F86" s="228">
        <f>H86+J86</f>
        <v>0</v>
      </c>
      <c r="G86" s="229">
        <f>ROUND(E86*F86,2)</f>
        <v>0</v>
      </c>
      <c r="H86" s="229"/>
      <c r="I86" s="229">
        <f>ROUND(E86*H86,2)</f>
        <v>0</v>
      </c>
      <c r="J86" s="229"/>
      <c r="K86" s="229">
        <f>ROUND(E86*J86,2)</f>
        <v>0</v>
      </c>
      <c r="L86" s="229">
        <v>21</v>
      </c>
      <c r="M86" s="229">
        <f>G86*(1+L86/100)</f>
        <v>0</v>
      </c>
      <c r="N86" s="221">
        <v>3.5E-4</v>
      </c>
      <c r="O86" s="221">
        <f>ROUND(E86*N86,5)</f>
        <v>3.5E-4</v>
      </c>
      <c r="P86" s="221">
        <v>0</v>
      </c>
      <c r="Q86" s="221">
        <f>ROUND(E86*P86,5)</f>
        <v>0</v>
      </c>
      <c r="R86" s="221"/>
      <c r="S86" s="221"/>
      <c r="T86" s="222">
        <v>0.26900000000000002</v>
      </c>
      <c r="U86" s="221">
        <f>ROUND(E86*T86,2)</f>
        <v>0.27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96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5">
      <c r="A87" s="212">
        <v>77</v>
      </c>
      <c r="B87" s="218" t="s">
        <v>252</v>
      </c>
      <c r="C87" s="261" t="s">
        <v>253</v>
      </c>
      <c r="D87" s="220" t="s">
        <v>104</v>
      </c>
      <c r="E87" s="226">
        <v>1</v>
      </c>
      <c r="F87" s="228">
        <f>H87+J87</f>
        <v>0</v>
      </c>
      <c r="G87" s="229">
        <f>ROUND(E87*F87,2)</f>
        <v>0</v>
      </c>
      <c r="H87" s="229"/>
      <c r="I87" s="229">
        <f>ROUND(E87*H87,2)</f>
        <v>0</v>
      </c>
      <c r="J87" s="229"/>
      <c r="K87" s="229">
        <f>ROUND(E87*J87,2)</f>
        <v>0</v>
      </c>
      <c r="L87" s="229">
        <v>21</v>
      </c>
      <c r="M87" s="229">
        <f>G87*(1+L87/100)</f>
        <v>0</v>
      </c>
      <c r="N87" s="221">
        <v>4.0000000000000002E-4</v>
      </c>
      <c r="O87" s="221">
        <f>ROUND(E87*N87,5)</f>
        <v>4.0000000000000002E-4</v>
      </c>
      <c r="P87" s="221">
        <v>0</v>
      </c>
      <c r="Q87" s="221">
        <f>ROUND(E87*P87,5)</f>
        <v>0</v>
      </c>
      <c r="R87" s="221"/>
      <c r="S87" s="221"/>
      <c r="T87" s="222">
        <v>0.20699999999999999</v>
      </c>
      <c r="U87" s="221">
        <f>ROUND(E87*T87,2)</f>
        <v>0.21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96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5">
      <c r="A88" s="212">
        <v>78</v>
      </c>
      <c r="B88" s="218" t="s">
        <v>254</v>
      </c>
      <c r="C88" s="261" t="s">
        <v>255</v>
      </c>
      <c r="D88" s="220" t="s">
        <v>104</v>
      </c>
      <c r="E88" s="226">
        <v>1</v>
      </c>
      <c r="F88" s="228">
        <f>H88+J88</f>
        <v>0</v>
      </c>
      <c r="G88" s="229">
        <f>ROUND(E88*F88,2)</f>
        <v>0</v>
      </c>
      <c r="H88" s="229"/>
      <c r="I88" s="229">
        <f>ROUND(E88*H88,2)</f>
        <v>0</v>
      </c>
      <c r="J88" s="229"/>
      <c r="K88" s="229">
        <f>ROUND(E88*J88,2)</f>
        <v>0</v>
      </c>
      <c r="L88" s="229">
        <v>21</v>
      </c>
      <c r="M88" s="229">
        <f>G88*(1+L88/100)</f>
        <v>0</v>
      </c>
      <c r="N88" s="221">
        <v>5.0000000000000001E-4</v>
      </c>
      <c r="O88" s="221">
        <f>ROUND(E88*N88,5)</f>
        <v>5.0000000000000001E-4</v>
      </c>
      <c r="P88" s="221">
        <v>0</v>
      </c>
      <c r="Q88" s="221">
        <f>ROUND(E88*P88,5)</f>
        <v>0</v>
      </c>
      <c r="R88" s="221"/>
      <c r="S88" s="221"/>
      <c r="T88" s="222">
        <v>0.22700000000000001</v>
      </c>
      <c r="U88" s="221">
        <f>ROUND(E88*T88,2)</f>
        <v>0.23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96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12">
        <v>79</v>
      </c>
      <c r="B89" s="218" t="s">
        <v>256</v>
      </c>
      <c r="C89" s="261" t="s">
        <v>257</v>
      </c>
      <c r="D89" s="220" t="s">
        <v>104</v>
      </c>
      <c r="E89" s="226">
        <v>1</v>
      </c>
      <c r="F89" s="228">
        <f>H89+J89</f>
        <v>0</v>
      </c>
      <c r="G89" s="229">
        <f>ROUND(E89*F89,2)</f>
        <v>0</v>
      </c>
      <c r="H89" s="229"/>
      <c r="I89" s="229">
        <f>ROUND(E89*H89,2)</f>
        <v>0</v>
      </c>
      <c r="J89" s="229"/>
      <c r="K89" s="229">
        <f>ROUND(E89*J89,2)</f>
        <v>0</v>
      </c>
      <c r="L89" s="229">
        <v>21</v>
      </c>
      <c r="M89" s="229">
        <f>G89*(1+L89/100)</f>
        <v>0</v>
      </c>
      <c r="N89" s="221">
        <v>5.9999999999999995E-4</v>
      </c>
      <c r="O89" s="221">
        <f>ROUND(E89*N89,5)</f>
        <v>5.9999999999999995E-4</v>
      </c>
      <c r="P89" s="221">
        <v>0</v>
      </c>
      <c r="Q89" s="221">
        <f>ROUND(E89*P89,5)</f>
        <v>0</v>
      </c>
      <c r="R89" s="221"/>
      <c r="S89" s="221"/>
      <c r="T89" s="222">
        <v>0.26900000000000002</v>
      </c>
      <c r="U89" s="221">
        <f>ROUND(E89*T89,2)</f>
        <v>0.27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96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5">
      <c r="A90" s="212">
        <v>80</v>
      </c>
      <c r="B90" s="218" t="s">
        <v>258</v>
      </c>
      <c r="C90" s="261" t="s">
        <v>259</v>
      </c>
      <c r="D90" s="220" t="s">
        <v>104</v>
      </c>
      <c r="E90" s="226">
        <v>1</v>
      </c>
      <c r="F90" s="228">
        <f>H90+J90</f>
        <v>0</v>
      </c>
      <c r="G90" s="229">
        <f>ROUND(E90*F90,2)</f>
        <v>0</v>
      </c>
      <c r="H90" s="229"/>
      <c r="I90" s="229">
        <f>ROUND(E90*H90,2)</f>
        <v>0</v>
      </c>
      <c r="J90" s="229"/>
      <c r="K90" s="229">
        <f>ROUND(E90*J90,2)</f>
        <v>0</v>
      </c>
      <c r="L90" s="229">
        <v>21</v>
      </c>
      <c r="M90" s="229">
        <f>G90*(1+L90/100)</f>
        <v>0</v>
      </c>
      <c r="N90" s="221">
        <v>2.0600000000000002E-3</v>
      </c>
      <c r="O90" s="221">
        <f>ROUND(E90*N90,5)</f>
        <v>2.0600000000000002E-3</v>
      </c>
      <c r="P90" s="221">
        <v>0</v>
      </c>
      <c r="Q90" s="221">
        <f>ROUND(E90*P90,5)</f>
        <v>0</v>
      </c>
      <c r="R90" s="221"/>
      <c r="S90" s="221"/>
      <c r="T90" s="222">
        <v>0.372</v>
      </c>
      <c r="U90" s="221">
        <f>ROUND(E90*T90,2)</f>
        <v>0.37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96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5">
      <c r="A91" s="212">
        <v>81</v>
      </c>
      <c r="B91" s="218" t="s">
        <v>260</v>
      </c>
      <c r="C91" s="261" t="s">
        <v>261</v>
      </c>
      <c r="D91" s="220" t="s">
        <v>104</v>
      </c>
      <c r="E91" s="226">
        <v>2</v>
      </c>
      <c r="F91" s="228">
        <f>H91+J91</f>
        <v>0</v>
      </c>
      <c r="G91" s="229">
        <f>ROUND(E91*F91,2)</f>
        <v>0</v>
      </c>
      <c r="H91" s="229"/>
      <c r="I91" s="229">
        <f>ROUND(E91*H91,2)</f>
        <v>0</v>
      </c>
      <c r="J91" s="229"/>
      <c r="K91" s="229">
        <f>ROUND(E91*J91,2)</f>
        <v>0</v>
      </c>
      <c r="L91" s="229">
        <v>21</v>
      </c>
      <c r="M91" s="229">
        <f>G91*(1+L91/100)</f>
        <v>0</v>
      </c>
      <c r="N91" s="221">
        <v>3.9399999999999999E-3</v>
      </c>
      <c r="O91" s="221">
        <f>ROUND(E91*N91,5)</f>
        <v>7.8799999999999999E-3</v>
      </c>
      <c r="P91" s="221">
        <v>0</v>
      </c>
      <c r="Q91" s="221">
        <f>ROUND(E91*P91,5)</f>
        <v>0</v>
      </c>
      <c r="R91" s="221"/>
      <c r="S91" s="221"/>
      <c r="T91" s="222">
        <v>0.39300000000000002</v>
      </c>
      <c r="U91" s="221">
        <f>ROUND(E91*T91,2)</f>
        <v>0.79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96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12">
        <v>82</v>
      </c>
      <c r="B92" s="218" t="s">
        <v>262</v>
      </c>
      <c r="C92" s="261" t="s">
        <v>263</v>
      </c>
      <c r="D92" s="220" t="s">
        <v>104</v>
      </c>
      <c r="E92" s="226">
        <v>1</v>
      </c>
      <c r="F92" s="228">
        <f>H92+J92</f>
        <v>0</v>
      </c>
      <c r="G92" s="229">
        <f>ROUND(E92*F92,2)</f>
        <v>0</v>
      </c>
      <c r="H92" s="229"/>
      <c r="I92" s="229">
        <f>ROUND(E92*H92,2)</f>
        <v>0</v>
      </c>
      <c r="J92" s="229"/>
      <c r="K92" s="229">
        <f>ROUND(E92*J92,2)</f>
        <v>0</v>
      </c>
      <c r="L92" s="229">
        <v>21</v>
      </c>
      <c r="M92" s="229">
        <f>G92*(1+L92/100)</f>
        <v>0</v>
      </c>
      <c r="N92" s="221">
        <v>6.28E-3</v>
      </c>
      <c r="O92" s="221">
        <f>ROUND(E92*N92,5)</f>
        <v>6.28E-3</v>
      </c>
      <c r="P92" s="221">
        <v>0</v>
      </c>
      <c r="Q92" s="221">
        <f>ROUND(E92*P92,5)</f>
        <v>0</v>
      </c>
      <c r="R92" s="221"/>
      <c r="S92" s="221"/>
      <c r="T92" s="222">
        <v>0.42299999999999999</v>
      </c>
      <c r="U92" s="221">
        <f>ROUND(E92*T92,2)</f>
        <v>0.42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96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12">
        <v>83</v>
      </c>
      <c r="B93" s="218" t="s">
        <v>264</v>
      </c>
      <c r="C93" s="261" t="s">
        <v>265</v>
      </c>
      <c r="D93" s="220" t="s">
        <v>104</v>
      </c>
      <c r="E93" s="226">
        <v>1</v>
      </c>
      <c r="F93" s="228">
        <f>H93+J93</f>
        <v>0</v>
      </c>
      <c r="G93" s="229">
        <f>ROUND(E93*F93,2)</f>
        <v>0</v>
      </c>
      <c r="H93" s="229"/>
      <c r="I93" s="229">
        <f>ROUND(E93*H93,2)</f>
        <v>0</v>
      </c>
      <c r="J93" s="229"/>
      <c r="K93" s="229">
        <f>ROUND(E93*J93,2)</f>
        <v>0</v>
      </c>
      <c r="L93" s="229">
        <v>21</v>
      </c>
      <c r="M93" s="229">
        <f>G93*(1+L93/100)</f>
        <v>0</v>
      </c>
      <c r="N93" s="221">
        <v>2.5200000000000001E-3</v>
      </c>
      <c r="O93" s="221">
        <f>ROUND(E93*N93,5)</f>
        <v>2.5200000000000001E-3</v>
      </c>
      <c r="P93" s="221">
        <v>0</v>
      </c>
      <c r="Q93" s="221">
        <f>ROUND(E93*P93,5)</f>
        <v>0</v>
      </c>
      <c r="R93" s="221"/>
      <c r="S93" s="221"/>
      <c r="T93" s="222">
        <v>0.433</v>
      </c>
      <c r="U93" s="221">
        <f>ROUND(E93*T93,2)</f>
        <v>0.43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96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12">
        <v>84</v>
      </c>
      <c r="B94" s="218" t="s">
        <v>266</v>
      </c>
      <c r="C94" s="261" t="s">
        <v>267</v>
      </c>
      <c r="D94" s="220" t="s">
        <v>268</v>
      </c>
      <c r="E94" s="226">
        <v>1</v>
      </c>
      <c r="F94" s="228">
        <f>H94+J94</f>
        <v>0</v>
      </c>
      <c r="G94" s="229">
        <f>ROUND(E94*F94,2)</f>
        <v>0</v>
      </c>
      <c r="H94" s="229"/>
      <c r="I94" s="229">
        <f>ROUND(E94*H94,2)</f>
        <v>0</v>
      </c>
      <c r="J94" s="229"/>
      <c r="K94" s="229">
        <f>ROUND(E94*J94,2)</f>
        <v>0</v>
      </c>
      <c r="L94" s="229">
        <v>21</v>
      </c>
      <c r="M94" s="229">
        <f>G94*(1+L94/100)</f>
        <v>0</v>
      </c>
      <c r="N94" s="221">
        <v>9.6000000000000002E-4</v>
      </c>
      <c r="O94" s="221">
        <f>ROUND(E94*N94,5)</f>
        <v>9.6000000000000002E-4</v>
      </c>
      <c r="P94" s="221">
        <v>0</v>
      </c>
      <c r="Q94" s="221">
        <f>ROUND(E94*P94,5)</f>
        <v>0</v>
      </c>
      <c r="R94" s="221"/>
      <c r="S94" s="221"/>
      <c r="T94" s="222">
        <v>0.621</v>
      </c>
      <c r="U94" s="221">
        <f>ROUND(E94*T94,2)</f>
        <v>0.62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96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5">
      <c r="A95" s="212">
        <v>85</v>
      </c>
      <c r="B95" s="218" t="s">
        <v>269</v>
      </c>
      <c r="C95" s="261" t="s">
        <v>270</v>
      </c>
      <c r="D95" s="220" t="s">
        <v>104</v>
      </c>
      <c r="E95" s="226">
        <v>2</v>
      </c>
      <c r="F95" s="228">
        <f>H95+J95</f>
        <v>0</v>
      </c>
      <c r="G95" s="229">
        <f>ROUND(E95*F95,2)</f>
        <v>0</v>
      </c>
      <c r="H95" s="229"/>
      <c r="I95" s="229">
        <f>ROUND(E95*H95,2)</f>
        <v>0</v>
      </c>
      <c r="J95" s="229"/>
      <c r="K95" s="229">
        <f>ROUND(E95*J95,2)</f>
        <v>0</v>
      </c>
      <c r="L95" s="229">
        <v>21</v>
      </c>
      <c r="M95" s="229">
        <f>G95*(1+L95/100)</f>
        <v>0</v>
      </c>
      <c r="N95" s="221">
        <v>0</v>
      </c>
      <c r="O95" s="221">
        <f>ROUND(E95*N95,5)</f>
        <v>0</v>
      </c>
      <c r="P95" s="221">
        <v>0</v>
      </c>
      <c r="Q95" s="221">
        <f>ROUND(E95*P95,5)</f>
        <v>0</v>
      </c>
      <c r="R95" s="221"/>
      <c r="S95" s="221"/>
      <c r="T95" s="222">
        <v>0.16500000000000001</v>
      </c>
      <c r="U95" s="221">
        <f>ROUND(E95*T95,2)</f>
        <v>0.33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96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5">
      <c r="A96" s="212">
        <v>86</v>
      </c>
      <c r="B96" s="218" t="s">
        <v>271</v>
      </c>
      <c r="C96" s="261" t="s">
        <v>272</v>
      </c>
      <c r="D96" s="220" t="s">
        <v>104</v>
      </c>
      <c r="E96" s="226">
        <v>2</v>
      </c>
      <c r="F96" s="228">
        <f>H96+J96</f>
        <v>0</v>
      </c>
      <c r="G96" s="229">
        <f>ROUND(E96*F96,2)</f>
        <v>0</v>
      </c>
      <c r="H96" s="229"/>
      <c r="I96" s="229">
        <f>ROUND(E96*H96,2)</f>
        <v>0</v>
      </c>
      <c r="J96" s="229"/>
      <c r="K96" s="229">
        <f>ROUND(E96*J96,2)</f>
        <v>0</v>
      </c>
      <c r="L96" s="229">
        <v>21</v>
      </c>
      <c r="M96" s="229">
        <f>G96*(1+L96/100)</f>
        <v>0</v>
      </c>
      <c r="N96" s="221">
        <v>5.0000000000000001E-4</v>
      </c>
      <c r="O96" s="221">
        <f>ROUND(E96*N96,5)</f>
        <v>1E-3</v>
      </c>
      <c r="P96" s="221">
        <v>0</v>
      </c>
      <c r="Q96" s="221">
        <f>ROUND(E96*P96,5)</f>
        <v>0</v>
      </c>
      <c r="R96" s="221"/>
      <c r="S96" s="221"/>
      <c r="T96" s="222">
        <v>0</v>
      </c>
      <c r="U96" s="221">
        <f>ROUND(E96*T96,2)</f>
        <v>0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150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12">
        <v>87</v>
      </c>
      <c r="B97" s="218" t="s">
        <v>273</v>
      </c>
      <c r="C97" s="261" t="s">
        <v>274</v>
      </c>
      <c r="D97" s="220" t="s">
        <v>104</v>
      </c>
      <c r="E97" s="226">
        <v>1</v>
      </c>
      <c r="F97" s="228">
        <f>H97+J97</f>
        <v>0</v>
      </c>
      <c r="G97" s="229">
        <f>ROUND(E97*F97,2)</f>
        <v>0</v>
      </c>
      <c r="H97" s="229"/>
      <c r="I97" s="229">
        <f>ROUND(E97*H97,2)</f>
        <v>0</v>
      </c>
      <c r="J97" s="229"/>
      <c r="K97" s="229">
        <f>ROUND(E97*J97,2)</f>
        <v>0</v>
      </c>
      <c r="L97" s="229">
        <v>21</v>
      </c>
      <c r="M97" s="229">
        <f>G97*(1+L97/100)</f>
        <v>0</v>
      </c>
      <c r="N97" s="221">
        <v>0</v>
      </c>
      <c r="O97" s="221">
        <f>ROUND(E97*N97,5)</f>
        <v>0</v>
      </c>
      <c r="P97" s="221">
        <v>0</v>
      </c>
      <c r="Q97" s="221">
        <f>ROUND(E97*P97,5)</f>
        <v>0</v>
      </c>
      <c r="R97" s="221"/>
      <c r="S97" s="221"/>
      <c r="T97" s="222">
        <v>0.22700000000000001</v>
      </c>
      <c r="U97" s="221">
        <f>ROUND(E97*T97,2)</f>
        <v>0.23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96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12">
        <v>88</v>
      </c>
      <c r="B98" s="218" t="s">
        <v>275</v>
      </c>
      <c r="C98" s="261" t="s">
        <v>276</v>
      </c>
      <c r="D98" s="220" t="s">
        <v>104</v>
      </c>
      <c r="E98" s="226">
        <v>1</v>
      </c>
      <c r="F98" s="228">
        <f>H98+J98</f>
        <v>0</v>
      </c>
      <c r="G98" s="229">
        <f>ROUND(E98*F98,2)</f>
        <v>0</v>
      </c>
      <c r="H98" s="229"/>
      <c r="I98" s="229">
        <f>ROUND(E98*H98,2)</f>
        <v>0</v>
      </c>
      <c r="J98" s="229"/>
      <c r="K98" s="229">
        <f>ROUND(E98*J98,2)</f>
        <v>0</v>
      </c>
      <c r="L98" s="229">
        <v>21</v>
      </c>
      <c r="M98" s="229">
        <f>G98*(1+L98/100)</f>
        <v>0</v>
      </c>
      <c r="N98" s="221">
        <v>5.0000000000000001E-4</v>
      </c>
      <c r="O98" s="221">
        <f>ROUND(E98*N98,5)</f>
        <v>5.0000000000000001E-4</v>
      </c>
      <c r="P98" s="221">
        <v>0</v>
      </c>
      <c r="Q98" s="221">
        <f>ROUND(E98*P98,5)</f>
        <v>0</v>
      </c>
      <c r="R98" s="221"/>
      <c r="S98" s="221"/>
      <c r="T98" s="222">
        <v>0</v>
      </c>
      <c r="U98" s="221">
        <f>ROUND(E98*T98,2)</f>
        <v>0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150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12">
        <v>89</v>
      </c>
      <c r="B99" s="218" t="s">
        <v>277</v>
      </c>
      <c r="C99" s="261" t="s">
        <v>278</v>
      </c>
      <c r="D99" s="220" t="s">
        <v>268</v>
      </c>
      <c r="E99" s="226">
        <v>1</v>
      </c>
      <c r="F99" s="228">
        <f>H99+J99</f>
        <v>0</v>
      </c>
      <c r="G99" s="229">
        <f>ROUND(E99*F99,2)</f>
        <v>0</v>
      </c>
      <c r="H99" s="229"/>
      <c r="I99" s="229">
        <f>ROUND(E99*H99,2)</f>
        <v>0</v>
      </c>
      <c r="J99" s="229"/>
      <c r="K99" s="229">
        <f>ROUND(E99*J99,2)</f>
        <v>0</v>
      </c>
      <c r="L99" s="229">
        <v>21</v>
      </c>
      <c r="M99" s="229">
        <f>G99*(1+L99/100)</f>
        <v>0</v>
      </c>
      <c r="N99" s="221">
        <v>0</v>
      </c>
      <c r="O99" s="221">
        <f>ROUND(E99*N99,5)</f>
        <v>0</v>
      </c>
      <c r="P99" s="221">
        <v>0</v>
      </c>
      <c r="Q99" s="221">
        <f>ROUND(E99*P99,5)</f>
        <v>0</v>
      </c>
      <c r="R99" s="221"/>
      <c r="S99" s="221"/>
      <c r="T99" s="222">
        <v>0.28100000000000003</v>
      </c>
      <c r="U99" s="221">
        <f>ROUND(E99*T99,2)</f>
        <v>0.28000000000000003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96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ht="20.399999999999999" outlineLevel="1" x14ac:dyDescent="0.25">
      <c r="A100" s="212">
        <v>90</v>
      </c>
      <c r="B100" s="218" t="s">
        <v>279</v>
      </c>
      <c r="C100" s="261" t="s">
        <v>280</v>
      </c>
      <c r="D100" s="220" t="s">
        <v>268</v>
      </c>
      <c r="E100" s="226">
        <v>1</v>
      </c>
      <c r="F100" s="228">
        <f>H100+J100</f>
        <v>0</v>
      </c>
      <c r="G100" s="229">
        <f>ROUND(E100*F100,2)</f>
        <v>0</v>
      </c>
      <c r="H100" s="229"/>
      <c r="I100" s="229">
        <f>ROUND(E100*H100,2)</f>
        <v>0</v>
      </c>
      <c r="J100" s="229"/>
      <c r="K100" s="229">
        <f>ROUND(E100*J100,2)</f>
        <v>0</v>
      </c>
      <c r="L100" s="229">
        <v>21</v>
      </c>
      <c r="M100" s="229">
        <f>G100*(1+L100/100)</f>
        <v>0</v>
      </c>
      <c r="N100" s="221">
        <v>3.5100000000000001E-3</v>
      </c>
      <c r="O100" s="221">
        <f>ROUND(E100*N100,5)</f>
        <v>3.5100000000000001E-3</v>
      </c>
      <c r="P100" s="221">
        <v>0</v>
      </c>
      <c r="Q100" s="221">
        <f>ROUND(E100*P100,5)</f>
        <v>0</v>
      </c>
      <c r="R100" s="221"/>
      <c r="S100" s="221"/>
      <c r="T100" s="222">
        <v>0.55000000000000004</v>
      </c>
      <c r="U100" s="221">
        <f>ROUND(E100*T100,2)</f>
        <v>0.55000000000000004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96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12">
        <v>91</v>
      </c>
      <c r="B101" s="218" t="s">
        <v>281</v>
      </c>
      <c r="C101" s="261" t="s">
        <v>282</v>
      </c>
      <c r="D101" s="220" t="s">
        <v>268</v>
      </c>
      <c r="E101" s="226">
        <v>1</v>
      </c>
      <c r="F101" s="228">
        <f>H101+J101</f>
        <v>0</v>
      </c>
      <c r="G101" s="229">
        <f>ROUND(E101*F101,2)</f>
        <v>0</v>
      </c>
      <c r="H101" s="229"/>
      <c r="I101" s="229">
        <f>ROUND(E101*H101,2)</f>
        <v>0</v>
      </c>
      <c r="J101" s="229"/>
      <c r="K101" s="229">
        <f>ROUND(E101*J101,2)</f>
        <v>0</v>
      </c>
      <c r="L101" s="229">
        <v>21</v>
      </c>
      <c r="M101" s="229">
        <f>G101*(1+L101/100)</f>
        <v>0</v>
      </c>
      <c r="N101" s="221">
        <v>5.2999999999999998E-4</v>
      </c>
      <c r="O101" s="221">
        <f>ROUND(E101*N101,5)</f>
        <v>5.2999999999999998E-4</v>
      </c>
      <c r="P101" s="221">
        <v>0</v>
      </c>
      <c r="Q101" s="221">
        <f>ROUND(E101*P101,5)</f>
        <v>0</v>
      </c>
      <c r="R101" s="221"/>
      <c r="S101" s="221"/>
      <c r="T101" s="222">
        <v>0.23899999999999999</v>
      </c>
      <c r="U101" s="221">
        <f>ROUND(E101*T101,2)</f>
        <v>0.24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96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5">
      <c r="A102" s="212">
        <v>92</v>
      </c>
      <c r="B102" s="218" t="s">
        <v>283</v>
      </c>
      <c r="C102" s="261" t="s">
        <v>284</v>
      </c>
      <c r="D102" s="220" t="s">
        <v>104</v>
      </c>
      <c r="E102" s="226">
        <v>1</v>
      </c>
      <c r="F102" s="228">
        <f>H102+J102</f>
        <v>0</v>
      </c>
      <c r="G102" s="229">
        <f>ROUND(E102*F102,2)</f>
        <v>0</v>
      </c>
      <c r="H102" s="229"/>
      <c r="I102" s="229">
        <f>ROUND(E102*H102,2)</f>
        <v>0</v>
      </c>
      <c r="J102" s="229"/>
      <c r="K102" s="229">
        <f>ROUND(E102*J102,2)</f>
        <v>0</v>
      </c>
      <c r="L102" s="229">
        <v>21</v>
      </c>
      <c r="M102" s="229">
        <f>G102*(1+L102/100)</f>
        <v>0</v>
      </c>
      <c r="N102" s="221">
        <v>2.3999999999999998E-3</v>
      </c>
      <c r="O102" s="221">
        <f>ROUND(E102*N102,5)</f>
        <v>2.3999999999999998E-3</v>
      </c>
      <c r="P102" s="221">
        <v>0</v>
      </c>
      <c r="Q102" s="221">
        <f>ROUND(E102*P102,5)</f>
        <v>0</v>
      </c>
      <c r="R102" s="221"/>
      <c r="S102" s="221"/>
      <c r="T102" s="222">
        <v>0</v>
      </c>
      <c r="U102" s="221">
        <f>ROUND(E102*T102,2)</f>
        <v>0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150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5">
      <c r="A103" s="212">
        <v>93</v>
      </c>
      <c r="B103" s="218" t="s">
        <v>285</v>
      </c>
      <c r="C103" s="261" t="s">
        <v>286</v>
      </c>
      <c r="D103" s="220" t="s">
        <v>104</v>
      </c>
      <c r="E103" s="226">
        <v>1</v>
      </c>
      <c r="F103" s="228">
        <f>H103+J103</f>
        <v>0</v>
      </c>
      <c r="G103" s="229">
        <f>ROUND(E103*F103,2)</f>
        <v>0</v>
      </c>
      <c r="H103" s="229"/>
      <c r="I103" s="229">
        <f>ROUND(E103*H103,2)</f>
        <v>0</v>
      </c>
      <c r="J103" s="229"/>
      <c r="K103" s="229">
        <f>ROUND(E103*J103,2)</f>
        <v>0</v>
      </c>
      <c r="L103" s="229">
        <v>21</v>
      </c>
      <c r="M103" s="229">
        <f>G103*(1+L103/100)</f>
        <v>0</v>
      </c>
      <c r="N103" s="221">
        <v>2.3E-3</v>
      </c>
      <c r="O103" s="221">
        <f>ROUND(E103*N103,5)</f>
        <v>2.3E-3</v>
      </c>
      <c r="P103" s="221">
        <v>0</v>
      </c>
      <c r="Q103" s="221">
        <f>ROUND(E103*P103,5)</f>
        <v>0</v>
      </c>
      <c r="R103" s="221"/>
      <c r="S103" s="221"/>
      <c r="T103" s="222">
        <v>0</v>
      </c>
      <c r="U103" s="221">
        <f>ROUND(E103*T103,2)</f>
        <v>0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150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5">
      <c r="A104" s="212">
        <v>94</v>
      </c>
      <c r="B104" s="218" t="s">
        <v>287</v>
      </c>
      <c r="C104" s="261" t="s">
        <v>288</v>
      </c>
      <c r="D104" s="220" t="s">
        <v>104</v>
      </c>
      <c r="E104" s="226">
        <v>1</v>
      </c>
      <c r="F104" s="228">
        <f>H104+J104</f>
        <v>0</v>
      </c>
      <c r="G104" s="229">
        <f>ROUND(E104*F104,2)</f>
        <v>0</v>
      </c>
      <c r="H104" s="229"/>
      <c r="I104" s="229">
        <f>ROUND(E104*H104,2)</f>
        <v>0</v>
      </c>
      <c r="J104" s="229"/>
      <c r="K104" s="229">
        <f>ROUND(E104*J104,2)</f>
        <v>0</v>
      </c>
      <c r="L104" s="229">
        <v>21</v>
      </c>
      <c r="M104" s="229">
        <f>G104*(1+L104/100)</f>
        <v>0</v>
      </c>
      <c r="N104" s="221">
        <v>0</v>
      </c>
      <c r="O104" s="221">
        <f>ROUND(E104*N104,5)</f>
        <v>0</v>
      </c>
      <c r="P104" s="221">
        <v>0</v>
      </c>
      <c r="Q104" s="221">
        <f>ROUND(E104*P104,5)</f>
        <v>0</v>
      </c>
      <c r="R104" s="221"/>
      <c r="S104" s="221"/>
      <c r="T104" s="222">
        <v>0</v>
      </c>
      <c r="U104" s="221">
        <f>ROUND(E104*T104,2)</f>
        <v>0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150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ht="20.399999999999999" outlineLevel="1" x14ac:dyDescent="0.25">
      <c r="A105" s="212">
        <v>95</v>
      </c>
      <c r="B105" s="218" t="s">
        <v>289</v>
      </c>
      <c r="C105" s="261" t="s">
        <v>290</v>
      </c>
      <c r="D105" s="220" t="s">
        <v>104</v>
      </c>
      <c r="E105" s="226">
        <v>1</v>
      </c>
      <c r="F105" s="228">
        <f>H105+J105</f>
        <v>0</v>
      </c>
      <c r="G105" s="229">
        <f>ROUND(E105*F105,2)</f>
        <v>0</v>
      </c>
      <c r="H105" s="229"/>
      <c r="I105" s="229">
        <f>ROUND(E105*H105,2)</f>
        <v>0</v>
      </c>
      <c r="J105" s="229"/>
      <c r="K105" s="229">
        <f>ROUND(E105*J105,2)</f>
        <v>0</v>
      </c>
      <c r="L105" s="229">
        <v>21</v>
      </c>
      <c r="M105" s="229">
        <f>G105*(1+L105/100)</f>
        <v>0</v>
      </c>
      <c r="N105" s="221">
        <v>1.4999999999999999E-2</v>
      </c>
      <c r="O105" s="221">
        <f>ROUND(E105*N105,5)</f>
        <v>1.4999999999999999E-2</v>
      </c>
      <c r="P105" s="221">
        <v>0</v>
      </c>
      <c r="Q105" s="221">
        <f>ROUND(E105*P105,5)</f>
        <v>0</v>
      </c>
      <c r="R105" s="221"/>
      <c r="S105" s="221"/>
      <c r="T105" s="222">
        <v>1.6439999999999999</v>
      </c>
      <c r="U105" s="221">
        <f>ROUND(E105*T105,2)</f>
        <v>1.64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96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5">
      <c r="A106" s="212">
        <v>96</v>
      </c>
      <c r="B106" s="218" t="s">
        <v>291</v>
      </c>
      <c r="C106" s="261" t="s">
        <v>292</v>
      </c>
      <c r="D106" s="220" t="s">
        <v>95</v>
      </c>
      <c r="E106" s="226">
        <v>312.39999999999998</v>
      </c>
      <c r="F106" s="228">
        <f>H106+J106</f>
        <v>0</v>
      </c>
      <c r="G106" s="229">
        <f>ROUND(E106*F106,2)</f>
        <v>0</v>
      </c>
      <c r="H106" s="229"/>
      <c r="I106" s="229">
        <f>ROUND(E106*H106,2)</f>
        <v>0</v>
      </c>
      <c r="J106" s="229"/>
      <c r="K106" s="229">
        <f>ROUND(E106*J106,2)</f>
        <v>0</v>
      </c>
      <c r="L106" s="229">
        <v>21</v>
      </c>
      <c r="M106" s="229">
        <f>G106*(1+L106/100)</f>
        <v>0</v>
      </c>
      <c r="N106" s="221">
        <v>0</v>
      </c>
      <c r="O106" s="221">
        <f>ROUND(E106*N106,5)</f>
        <v>0</v>
      </c>
      <c r="P106" s="221">
        <v>0</v>
      </c>
      <c r="Q106" s="221">
        <f>ROUND(E106*P106,5)</f>
        <v>0</v>
      </c>
      <c r="R106" s="221"/>
      <c r="S106" s="221"/>
      <c r="T106" s="222">
        <v>2.9000000000000001E-2</v>
      </c>
      <c r="U106" s="221">
        <f>ROUND(E106*T106,2)</f>
        <v>9.06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96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5">
      <c r="A107" s="212">
        <v>97</v>
      </c>
      <c r="B107" s="218" t="s">
        <v>293</v>
      </c>
      <c r="C107" s="261" t="s">
        <v>294</v>
      </c>
      <c r="D107" s="220" t="s">
        <v>95</v>
      </c>
      <c r="E107" s="226">
        <v>66</v>
      </c>
      <c r="F107" s="228">
        <f>H107+J107</f>
        <v>0</v>
      </c>
      <c r="G107" s="229">
        <f>ROUND(E107*F107,2)</f>
        <v>0</v>
      </c>
      <c r="H107" s="229"/>
      <c r="I107" s="229">
        <f>ROUND(E107*H107,2)</f>
        <v>0</v>
      </c>
      <c r="J107" s="229"/>
      <c r="K107" s="229">
        <f>ROUND(E107*J107,2)</f>
        <v>0</v>
      </c>
      <c r="L107" s="229">
        <v>21</v>
      </c>
      <c r="M107" s="229">
        <f>G107*(1+L107/100)</f>
        <v>0</v>
      </c>
      <c r="N107" s="221">
        <v>0</v>
      </c>
      <c r="O107" s="221">
        <f>ROUND(E107*N107,5)</f>
        <v>0</v>
      </c>
      <c r="P107" s="221">
        <v>0</v>
      </c>
      <c r="Q107" s="221">
        <f>ROUND(E107*P107,5)</f>
        <v>0</v>
      </c>
      <c r="R107" s="221"/>
      <c r="S107" s="221"/>
      <c r="T107" s="222">
        <v>3.1E-2</v>
      </c>
      <c r="U107" s="221">
        <f>ROUND(E107*T107,2)</f>
        <v>2.0499999999999998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96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5">
      <c r="A108" s="212">
        <v>98</v>
      </c>
      <c r="B108" s="218" t="s">
        <v>295</v>
      </c>
      <c r="C108" s="261" t="s">
        <v>296</v>
      </c>
      <c r="D108" s="220" t="s">
        <v>95</v>
      </c>
      <c r="E108" s="226">
        <v>38.5</v>
      </c>
      <c r="F108" s="228">
        <f>H108+J108</f>
        <v>0</v>
      </c>
      <c r="G108" s="229">
        <f>ROUND(E108*F108,2)</f>
        <v>0</v>
      </c>
      <c r="H108" s="229"/>
      <c r="I108" s="229">
        <f>ROUND(E108*H108,2)</f>
        <v>0</v>
      </c>
      <c r="J108" s="229"/>
      <c r="K108" s="229">
        <f>ROUND(E108*J108,2)</f>
        <v>0</v>
      </c>
      <c r="L108" s="229">
        <v>21</v>
      </c>
      <c r="M108" s="229">
        <f>G108*(1+L108/100)</f>
        <v>0</v>
      </c>
      <c r="N108" s="221">
        <v>1.8000000000000001E-4</v>
      </c>
      <c r="O108" s="221">
        <f>ROUND(E108*N108,5)</f>
        <v>6.9300000000000004E-3</v>
      </c>
      <c r="P108" s="221">
        <v>0</v>
      </c>
      <c r="Q108" s="221">
        <f>ROUND(E108*P108,5)</f>
        <v>0</v>
      </c>
      <c r="R108" s="221"/>
      <c r="S108" s="221"/>
      <c r="T108" s="222">
        <v>6.7000000000000004E-2</v>
      </c>
      <c r="U108" s="221">
        <f>ROUND(E108*T108,2)</f>
        <v>2.58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96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5">
      <c r="A109" s="212">
        <v>99</v>
      </c>
      <c r="B109" s="218" t="s">
        <v>297</v>
      </c>
      <c r="C109" s="261" t="s">
        <v>298</v>
      </c>
      <c r="D109" s="220" t="s">
        <v>95</v>
      </c>
      <c r="E109" s="226">
        <v>416.9</v>
      </c>
      <c r="F109" s="228">
        <f>H109+J109</f>
        <v>0</v>
      </c>
      <c r="G109" s="229">
        <f>ROUND(E109*F109,2)</f>
        <v>0</v>
      </c>
      <c r="H109" s="229"/>
      <c r="I109" s="229">
        <f>ROUND(E109*H109,2)</f>
        <v>0</v>
      </c>
      <c r="J109" s="229"/>
      <c r="K109" s="229">
        <f>ROUND(E109*J109,2)</f>
        <v>0</v>
      </c>
      <c r="L109" s="229">
        <v>21</v>
      </c>
      <c r="M109" s="229">
        <f>G109*(1+L109/100)</f>
        <v>0</v>
      </c>
      <c r="N109" s="221">
        <v>1.0000000000000001E-5</v>
      </c>
      <c r="O109" s="221">
        <f>ROUND(E109*N109,5)</f>
        <v>4.1700000000000001E-3</v>
      </c>
      <c r="P109" s="221">
        <v>0</v>
      </c>
      <c r="Q109" s="221">
        <f>ROUND(E109*P109,5)</f>
        <v>0</v>
      </c>
      <c r="R109" s="221"/>
      <c r="S109" s="221"/>
      <c r="T109" s="222">
        <v>6.2E-2</v>
      </c>
      <c r="U109" s="221">
        <f>ROUND(E109*T109,2)</f>
        <v>25.85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96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5">
      <c r="A110" s="212">
        <v>100</v>
      </c>
      <c r="B110" s="218" t="s">
        <v>299</v>
      </c>
      <c r="C110" s="261" t="s">
        <v>300</v>
      </c>
      <c r="D110" s="220" t="s">
        <v>159</v>
      </c>
      <c r="E110" s="226">
        <v>0.21007999999999999</v>
      </c>
      <c r="F110" s="228">
        <f>H110+J110</f>
        <v>0</v>
      </c>
      <c r="G110" s="229">
        <f>ROUND(E110*F110,2)</f>
        <v>0</v>
      </c>
      <c r="H110" s="229"/>
      <c r="I110" s="229">
        <f>ROUND(E110*H110,2)</f>
        <v>0</v>
      </c>
      <c r="J110" s="229"/>
      <c r="K110" s="229">
        <f>ROUND(E110*J110,2)</f>
        <v>0</v>
      </c>
      <c r="L110" s="229">
        <v>21</v>
      </c>
      <c r="M110" s="229">
        <f>G110*(1+L110/100)</f>
        <v>0</v>
      </c>
      <c r="N110" s="221">
        <v>0</v>
      </c>
      <c r="O110" s="221">
        <f>ROUND(E110*N110,5)</f>
        <v>0</v>
      </c>
      <c r="P110" s="221">
        <v>0</v>
      </c>
      <c r="Q110" s="221">
        <f>ROUND(E110*P110,5)</f>
        <v>0</v>
      </c>
      <c r="R110" s="221"/>
      <c r="S110" s="221"/>
      <c r="T110" s="222">
        <v>3.379</v>
      </c>
      <c r="U110" s="221">
        <f>ROUND(E110*T110,2)</f>
        <v>0.71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96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5">
      <c r="A111" s="212">
        <v>101</v>
      </c>
      <c r="B111" s="218" t="s">
        <v>301</v>
      </c>
      <c r="C111" s="261" t="s">
        <v>302</v>
      </c>
      <c r="D111" s="220" t="s">
        <v>159</v>
      </c>
      <c r="E111" s="226">
        <v>0.97245999999999999</v>
      </c>
      <c r="F111" s="228">
        <f>H111+J111</f>
        <v>0</v>
      </c>
      <c r="G111" s="229">
        <f>ROUND(E111*F111,2)</f>
        <v>0</v>
      </c>
      <c r="H111" s="229"/>
      <c r="I111" s="229">
        <f>ROUND(E111*H111,2)</f>
        <v>0</v>
      </c>
      <c r="J111" s="229"/>
      <c r="K111" s="229">
        <f>ROUND(E111*J111,2)</f>
        <v>0</v>
      </c>
      <c r="L111" s="229">
        <v>21</v>
      </c>
      <c r="M111" s="229">
        <f>G111*(1+L111/100)</f>
        <v>0</v>
      </c>
      <c r="N111" s="221">
        <v>0</v>
      </c>
      <c r="O111" s="221">
        <f>ROUND(E111*N111,5)</f>
        <v>0</v>
      </c>
      <c r="P111" s="221">
        <v>0</v>
      </c>
      <c r="Q111" s="221">
        <f>ROUND(E111*P111,5)</f>
        <v>0</v>
      </c>
      <c r="R111" s="221"/>
      <c r="S111" s="221"/>
      <c r="T111" s="222">
        <v>1.327</v>
      </c>
      <c r="U111" s="221">
        <f>ROUND(E111*T111,2)</f>
        <v>1.29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96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x14ac:dyDescent="0.25">
      <c r="A112" s="213" t="s">
        <v>91</v>
      </c>
      <c r="B112" s="219" t="s">
        <v>58</v>
      </c>
      <c r="C112" s="262" t="s">
        <v>59</v>
      </c>
      <c r="D112" s="223"/>
      <c r="E112" s="227"/>
      <c r="F112" s="230"/>
      <c r="G112" s="230">
        <f>SUMIF(AE113:AE141,"&lt;&gt;NOR",G113:G141)</f>
        <v>0</v>
      </c>
      <c r="H112" s="230"/>
      <c r="I112" s="230">
        <f>SUM(I113:I141)</f>
        <v>0</v>
      </c>
      <c r="J112" s="230"/>
      <c r="K112" s="230">
        <f>SUM(K113:K141)</f>
        <v>0</v>
      </c>
      <c r="L112" s="230"/>
      <c r="M112" s="230">
        <f>SUM(M113:M141)</f>
        <v>0</v>
      </c>
      <c r="N112" s="224"/>
      <c r="O112" s="224">
        <f>SUM(O113:O141)</f>
        <v>0.41820000000000002</v>
      </c>
      <c r="P112" s="224"/>
      <c r="Q112" s="224">
        <f>SUM(Q113:Q141)</f>
        <v>8.5099999999999995E-2</v>
      </c>
      <c r="R112" s="224"/>
      <c r="S112" s="224"/>
      <c r="T112" s="225"/>
      <c r="U112" s="224">
        <f>SUM(U113:U141)</f>
        <v>46.95</v>
      </c>
      <c r="AE112" t="s">
        <v>92</v>
      </c>
    </row>
    <row r="113" spans="1:60" outlineLevel="1" x14ac:dyDescent="0.25">
      <c r="A113" s="212">
        <v>102</v>
      </c>
      <c r="B113" s="218" t="s">
        <v>303</v>
      </c>
      <c r="C113" s="261" t="s">
        <v>304</v>
      </c>
      <c r="D113" s="220" t="s">
        <v>268</v>
      </c>
      <c r="E113" s="226">
        <v>2</v>
      </c>
      <c r="F113" s="228">
        <f>H113+J113</f>
        <v>0</v>
      </c>
      <c r="G113" s="229">
        <f>ROUND(E113*F113,2)</f>
        <v>0</v>
      </c>
      <c r="H113" s="229"/>
      <c r="I113" s="229">
        <f>ROUND(E113*H113,2)</f>
        <v>0</v>
      </c>
      <c r="J113" s="229"/>
      <c r="K113" s="229">
        <f>ROUND(E113*J113,2)</f>
        <v>0</v>
      </c>
      <c r="L113" s="229">
        <v>21</v>
      </c>
      <c r="M113" s="229">
        <f>G113*(1+L113/100)</f>
        <v>0</v>
      </c>
      <c r="N113" s="221">
        <v>0</v>
      </c>
      <c r="O113" s="221">
        <f>ROUND(E113*N113,5)</f>
        <v>0</v>
      </c>
      <c r="P113" s="221">
        <v>1.933E-2</v>
      </c>
      <c r="Q113" s="221">
        <f>ROUND(E113*P113,5)</f>
        <v>3.866E-2</v>
      </c>
      <c r="R113" s="221"/>
      <c r="S113" s="221"/>
      <c r="T113" s="222">
        <v>0.59</v>
      </c>
      <c r="U113" s="221">
        <f>ROUND(E113*T113,2)</f>
        <v>1.18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96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5">
      <c r="A114" s="212">
        <v>103</v>
      </c>
      <c r="B114" s="218" t="s">
        <v>305</v>
      </c>
      <c r="C114" s="261" t="s">
        <v>306</v>
      </c>
      <c r="D114" s="220" t="s">
        <v>268</v>
      </c>
      <c r="E114" s="226">
        <v>2</v>
      </c>
      <c r="F114" s="228">
        <f>H114+J114</f>
        <v>0</v>
      </c>
      <c r="G114" s="229">
        <f>ROUND(E114*F114,2)</f>
        <v>0</v>
      </c>
      <c r="H114" s="229"/>
      <c r="I114" s="229">
        <f>ROUND(E114*H114,2)</f>
        <v>0</v>
      </c>
      <c r="J114" s="229"/>
      <c r="K114" s="229">
        <f>ROUND(E114*J114,2)</f>
        <v>0</v>
      </c>
      <c r="L114" s="229">
        <v>21</v>
      </c>
      <c r="M114" s="229">
        <f>G114*(1+L114/100)</f>
        <v>0</v>
      </c>
      <c r="N114" s="221">
        <v>0</v>
      </c>
      <c r="O114" s="221">
        <f>ROUND(E114*N114,5)</f>
        <v>0</v>
      </c>
      <c r="P114" s="221">
        <v>1.9460000000000002E-2</v>
      </c>
      <c r="Q114" s="221">
        <f>ROUND(E114*P114,5)</f>
        <v>3.8920000000000003E-2</v>
      </c>
      <c r="R114" s="221"/>
      <c r="S114" s="221"/>
      <c r="T114" s="222">
        <v>0.38200000000000001</v>
      </c>
      <c r="U114" s="221">
        <f>ROUND(E114*T114,2)</f>
        <v>0.76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96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5">
      <c r="A115" s="212">
        <v>104</v>
      </c>
      <c r="B115" s="218" t="s">
        <v>307</v>
      </c>
      <c r="C115" s="261" t="s">
        <v>308</v>
      </c>
      <c r="D115" s="220" t="s">
        <v>104</v>
      </c>
      <c r="E115" s="226">
        <v>2</v>
      </c>
      <c r="F115" s="228">
        <f>H115+J115</f>
        <v>0</v>
      </c>
      <c r="G115" s="229">
        <f>ROUND(E115*F115,2)</f>
        <v>0</v>
      </c>
      <c r="H115" s="229"/>
      <c r="I115" s="229">
        <f>ROUND(E115*H115,2)</f>
        <v>0</v>
      </c>
      <c r="J115" s="229"/>
      <c r="K115" s="229">
        <f>ROUND(E115*J115,2)</f>
        <v>0</v>
      </c>
      <c r="L115" s="229">
        <v>21</v>
      </c>
      <c r="M115" s="229">
        <f>G115*(1+L115/100)</f>
        <v>0</v>
      </c>
      <c r="N115" s="221">
        <v>0</v>
      </c>
      <c r="O115" s="221">
        <f>ROUND(E115*N115,5)</f>
        <v>0</v>
      </c>
      <c r="P115" s="221">
        <v>4.8999999999999998E-4</v>
      </c>
      <c r="Q115" s="221">
        <f>ROUND(E115*P115,5)</f>
        <v>9.7999999999999997E-4</v>
      </c>
      <c r="R115" s="221"/>
      <c r="S115" s="221"/>
      <c r="T115" s="222">
        <v>0.114</v>
      </c>
      <c r="U115" s="221">
        <f>ROUND(E115*T115,2)</f>
        <v>0.23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96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5">
      <c r="A116" s="212">
        <v>105</v>
      </c>
      <c r="B116" s="218" t="s">
        <v>309</v>
      </c>
      <c r="C116" s="261" t="s">
        <v>310</v>
      </c>
      <c r="D116" s="220" t="s">
        <v>268</v>
      </c>
      <c r="E116" s="226">
        <v>2</v>
      </c>
      <c r="F116" s="228">
        <f>H116+J116</f>
        <v>0</v>
      </c>
      <c r="G116" s="229">
        <f>ROUND(E116*F116,2)</f>
        <v>0</v>
      </c>
      <c r="H116" s="229"/>
      <c r="I116" s="229">
        <f>ROUND(E116*H116,2)</f>
        <v>0</v>
      </c>
      <c r="J116" s="229"/>
      <c r="K116" s="229">
        <f>ROUND(E116*J116,2)</f>
        <v>0</v>
      </c>
      <c r="L116" s="229">
        <v>21</v>
      </c>
      <c r="M116" s="229">
        <f>G116*(1+L116/100)</f>
        <v>0</v>
      </c>
      <c r="N116" s="221">
        <v>0</v>
      </c>
      <c r="O116" s="221">
        <f>ROUND(E116*N116,5)</f>
        <v>0</v>
      </c>
      <c r="P116" s="221">
        <v>1.56E-3</v>
      </c>
      <c r="Q116" s="221">
        <f>ROUND(E116*P116,5)</f>
        <v>3.1199999999999999E-3</v>
      </c>
      <c r="R116" s="221"/>
      <c r="S116" s="221"/>
      <c r="T116" s="222">
        <v>0.217</v>
      </c>
      <c r="U116" s="221">
        <f>ROUND(E116*T116,2)</f>
        <v>0.43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96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5">
      <c r="A117" s="212">
        <v>106</v>
      </c>
      <c r="B117" s="218" t="s">
        <v>311</v>
      </c>
      <c r="C117" s="261" t="s">
        <v>312</v>
      </c>
      <c r="D117" s="220" t="s">
        <v>104</v>
      </c>
      <c r="E117" s="226">
        <v>2</v>
      </c>
      <c r="F117" s="228">
        <f>H117+J117</f>
        <v>0</v>
      </c>
      <c r="G117" s="229">
        <f>ROUND(E117*F117,2)</f>
        <v>0</v>
      </c>
      <c r="H117" s="229"/>
      <c r="I117" s="229">
        <f>ROUND(E117*H117,2)</f>
        <v>0</v>
      </c>
      <c r="J117" s="229"/>
      <c r="K117" s="229">
        <f>ROUND(E117*J117,2)</f>
        <v>0</v>
      </c>
      <c r="L117" s="229">
        <v>21</v>
      </c>
      <c r="M117" s="229">
        <f>G117*(1+L117/100)</f>
        <v>0</v>
      </c>
      <c r="N117" s="221">
        <v>0</v>
      </c>
      <c r="O117" s="221">
        <f>ROUND(E117*N117,5)</f>
        <v>0</v>
      </c>
      <c r="P117" s="221">
        <v>8.5999999999999998E-4</v>
      </c>
      <c r="Q117" s="221">
        <f>ROUND(E117*P117,5)</f>
        <v>1.72E-3</v>
      </c>
      <c r="R117" s="221"/>
      <c r="S117" s="221"/>
      <c r="T117" s="222">
        <v>6.3E-2</v>
      </c>
      <c r="U117" s="221">
        <f>ROUND(E117*T117,2)</f>
        <v>0.13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96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5">
      <c r="A118" s="212">
        <v>107</v>
      </c>
      <c r="B118" s="218" t="s">
        <v>313</v>
      </c>
      <c r="C118" s="261" t="s">
        <v>314</v>
      </c>
      <c r="D118" s="220" t="s">
        <v>104</v>
      </c>
      <c r="E118" s="226">
        <v>2</v>
      </c>
      <c r="F118" s="228">
        <f>H118+J118</f>
        <v>0</v>
      </c>
      <c r="G118" s="229">
        <f>ROUND(E118*F118,2)</f>
        <v>0</v>
      </c>
      <c r="H118" s="229"/>
      <c r="I118" s="229">
        <f>ROUND(E118*H118,2)</f>
        <v>0</v>
      </c>
      <c r="J118" s="229"/>
      <c r="K118" s="229">
        <f>ROUND(E118*J118,2)</f>
        <v>0</v>
      </c>
      <c r="L118" s="229">
        <v>21</v>
      </c>
      <c r="M118" s="229">
        <f>G118*(1+L118/100)</f>
        <v>0</v>
      </c>
      <c r="N118" s="221">
        <v>0</v>
      </c>
      <c r="O118" s="221">
        <f>ROUND(E118*N118,5)</f>
        <v>0</v>
      </c>
      <c r="P118" s="221">
        <v>8.4999999999999995E-4</v>
      </c>
      <c r="Q118" s="221">
        <f>ROUND(E118*P118,5)</f>
        <v>1.6999999999999999E-3</v>
      </c>
      <c r="R118" s="221"/>
      <c r="S118" s="221"/>
      <c r="T118" s="222">
        <v>3.7999999999999999E-2</v>
      </c>
      <c r="U118" s="221">
        <f>ROUND(E118*T118,2)</f>
        <v>0.08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96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5">
      <c r="A119" s="212">
        <v>108</v>
      </c>
      <c r="B119" s="218" t="s">
        <v>315</v>
      </c>
      <c r="C119" s="261" t="s">
        <v>316</v>
      </c>
      <c r="D119" s="220" t="s">
        <v>268</v>
      </c>
      <c r="E119" s="226">
        <v>3</v>
      </c>
      <c r="F119" s="228">
        <f>H119+J119</f>
        <v>0</v>
      </c>
      <c r="G119" s="229">
        <f>ROUND(E119*F119,2)</f>
        <v>0</v>
      </c>
      <c r="H119" s="229"/>
      <c r="I119" s="229">
        <f>ROUND(E119*H119,2)</f>
        <v>0</v>
      </c>
      <c r="J119" s="229"/>
      <c r="K119" s="229">
        <f>ROUND(E119*J119,2)</f>
        <v>0</v>
      </c>
      <c r="L119" s="229">
        <v>21</v>
      </c>
      <c r="M119" s="229">
        <f>G119*(1+L119/100)</f>
        <v>0</v>
      </c>
      <c r="N119" s="221">
        <v>1.8890000000000001E-2</v>
      </c>
      <c r="O119" s="221">
        <f>ROUND(E119*N119,5)</f>
        <v>5.6669999999999998E-2</v>
      </c>
      <c r="P119" s="221">
        <v>0</v>
      </c>
      <c r="Q119" s="221">
        <f>ROUND(E119*P119,5)</f>
        <v>0</v>
      </c>
      <c r="R119" s="221"/>
      <c r="S119" s="221"/>
      <c r="T119" s="222">
        <v>0.97299999999999998</v>
      </c>
      <c r="U119" s="221">
        <f>ROUND(E119*T119,2)</f>
        <v>2.92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96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5">
      <c r="A120" s="212">
        <v>109</v>
      </c>
      <c r="B120" s="218" t="s">
        <v>317</v>
      </c>
      <c r="C120" s="261" t="s">
        <v>318</v>
      </c>
      <c r="D120" s="220" t="s">
        <v>268</v>
      </c>
      <c r="E120" s="226">
        <v>3</v>
      </c>
      <c r="F120" s="228">
        <f>H120+J120</f>
        <v>0</v>
      </c>
      <c r="G120" s="229">
        <f>ROUND(E120*F120,2)</f>
        <v>0</v>
      </c>
      <c r="H120" s="229"/>
      <c r="I120" s="229">
        <f>ROUND(E120*H120,2)</f>
        <v>0</v>
      </c>
      <c r="J120" s="229"/>
      <c r="K120" s="229">
        <f>ROUND(E120*J120,2)</f>
        <v>0</v>
      </c>
      <c r="L120" s="229">
        <v>21</v>
      </c>
      <c r="M120" s="229">
        <f>G120*(1+L120/100)</f>
        <v>0</v>
      </c>
      <c r="N120" s="221">
        <v>1.2970000000000001E-2</v>
      </c>
      <c r="O120" s="221">
        <f>ROUND(E120*N120,5)</f>
        <v>3.891E-2</v>
      </c>
      <c r="P120" s="221">
        <v>0</v>
      </c>
      <c r="Q120" s="221">
        <f>ROUND(E120*P120,5)</f>
        <v>0</v>
      </c>
      <c r="R120" s="221"/>
      <c r="S120" s="221"/>
      <c r="T120" s="222">
        <v>1.9</v>
      </c>
      <c r="U120" s="221">
        <f>ROUND(E120*T120,2)</f>
        <v>5.7</v>
      </c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96</v>
      </c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5">
      <c r="A121" s="212">
        <v>110</v>
      </c>
      <c r="B121" s="218" t="s">
        <v>319</v>
      </c>
      <c r="C121" s="261" t="s">
        <v>320</v>
      </c>
      <c r="D121" s="220" t="s">
        <v>104</v>
      </c>
      <c r="E121" s="226">
        <v>3</v>
      </c>
      <c r="F121" s="228">
        <f>H121+J121</f>
        <v>0</v>
      </c>
      <c r="G121" s="229">
        <f>ROUND(E121*F121,2)</f>
        <v>0</v>
      </c>
      <c r="H121" s="229"/>
      <c r="I121" s="229">
        <f>ROUND(E121*H121,2)</f>
        <v>0</v>
      </c>
      <c r="J121" s="229"/>
      <c r="K121" s="229">
        <f>ROUND(E121*J121,2)</f>
        <v>0</v>
      </c>
      <c r="L121" s="229">
        <v>21</v>
      </c>
      <c r="M121" s="229">
        <f>G121*(1+L121/100)</f>
        <v>0</v>
      </c>
      <c r="N121" s="221">
        <v>3.2000000000000003E-4</v>
      </c>
      <c r="O121" s="221">
        <f>ROUND(E121*N121,5)</f>
        <v>9.6000000000000002E-4</v>
      </c>
      <c r="P121" s="221">
        <v>0</v>
      </c>
      <c r="Q121" s="221">
        <f>ROUND(E121*P121,5)</f>
        <v>0</v>
      </c>
      <c r="R121" s="221"/>
      <c r="S121" s="221"/>
      <c r="T121" s="222">
        <v>0</v>
      </c>
      <c r="U121" s="221">
        <f>ROUND(E121*T121,2)</f>
        <v>0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150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12">
        <v>111</v>
      </c>
      <c r="B122" s="218" t="s">
        <v>321</v>
      </c>
      <c r="C122" s="261" t="s">
        <v>322</v>
      </c>
      <c r="D122" s="220" t="s">
        <v>268</v>
      </c>
      <c r="E122" s="226">
        <v>2</v>
      </c>
      <c r="F122" s="228">
        <f>H122+J122</f>
        <v>0</v>
      </c>
      <c r="G122" s="229">
        <f>ROUND(E122*F122,2)</f>
        <v>0</v>
      </c>
      <c r="H122" s="229"/>
      <c r="I122" s="229">
        <f>ROUND(E122*H122,2)</f>
        <v>0</v>
      </c>
      <c r="J122" s="229"/>
      <c r="K122" s="229">
        <f>ROUND(E122*J122,2)</f>
        <v>0</v>
      </c>
      <c r="L122" s="229">
        <v>21</v>
      </c>
      <c r="M122" s="229">
        <f>G122*(1+L122/100)</f>
        <v>0</v>
      </c>
      <c r="N122" s="221">
        <v>2.8219999999999999E-2</v>
      </c>
      <c r="O122" s="221">
        <f>ROUND(E122*N122,5)</f>
        <v>5.6439999999999997E-2</v>
      </c>
      <c r="P122" s="221">
        <v>0</v>
      </c>
      <c r="Q122" s="221">
        <f>ROUND(E122*P122,5)</f>
        <v>0</v>
      </c>
      <c r="R122" s="221"/>
      <c r="S122" s="221"/>
      <c r="T122" s="222">
        <v>1.5</v>
      </c>
      <c r="U122" s="221">
        <f>ROUND(E122*T122,2)</f>
        <v>3</v>
      </c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96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5">
      <c r="A123" s="212">
        <v>112</v>
      </c>
      <c r="B123" s="218" t="s">
        <v>323</v>
      </c>
      <c r="C123" s="261" t="s">
        <v>324</v>
      </c>
      <c r="D123" s="220" t="s">
        <v>268</v>
      </c>
      <c r="E123" s="226">
        <v>8</v>
      </c>
      <c r="F123" s="228">
        <f>H123+J123</f>
        <v>0</v>
      </c>
      <c r="G123" s="229">
        <f>ROUND(E123*F123,2)</f>
        <v>0</v>
      </c>
      <c r="H123" s="229"/>
      <c r="I123" s="229">
        <f>ROUND(E123*H123,2)</f>
        <v>0</v>
      </c>
      <c r="J123" s="229"/>
      <c r="K123" s="229">
        <f>ROUND(E123*J123,2)</f>
        <v>0</v>
      </c>
      <c r="L123" s="229">
        <v>21</v>
      </c>
      <c r="M123" s="229">
        <f>G123*(1+L123/100)</f>
        <v>0</v>
      </c>
      <c r="N123" s="221">
        <v>1.401E-2</v>
      </c>
      <c r="O123" s="221">
        <f>ROUND(E123*N123,5)</f>
        <v>0.11208</v>
      </c>
      <c r="P123" s="221">
        <v>0</v>
      </c>
      <c r="Q123" s="221">
        <f>ROUND(E123*P123,5)</f>
        <v>0</v>
      </c>
      <c r="R123" s="221"/>
      <c r="S123" s="221"/>
      <c r="T123" s="222">
        <v>1.1890000000000001</v>
      </c>
      <c r="U123" s="221">
        <f>ROUND(E123*T123,2)</f>
        <v>9.51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96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5">
      <c r="A124" s="212">
        <v>113</v>
      </c>
      <c r="B124" s="218" t="s">
        <v>325</v>
      </c>
      <c r="C124" s="261" t="s">
        <v>326</v>
      </c>
      <c r="D124" s="220" t="s">
        <v>268</v>
      </c>
      <c r="E124" s="226">
        <v>8</v>
      </c>
      <c r="F124" s="228">
        <f>H124+J124</f>
        <v>0</v>
      </c>
      <c r="G124" s="229">
        <f>ROUND(E124*F124,2)</f>
        <v>0</v>
      </c>
      <c r="H124" s="229"/>
      <c r="I124" s="229">
        <f>ROUND(E124*H124,2)</f>
        <v>0</v>
      </c>
      <c r="J124" s="229"/>
      <c r="K124" s="229">
        <f>ROUND(E124*J124,2)</f>
        <v>0</v>
      </c>
      <c r="L124" s="229">
        <v>21</v>
      </c>
      <c r="M124" s="229">
        <f>G124*(1+L124/100)</f>
        <v>0</v>
      </c>
      <c r="N124" s="221">
        <v>4.7699999999999999E-3</v>
      </c>
      <c r="O124" s="221">
        <f>ROUND(E124*N124,5)</f>
        <v>3.8159999999999999E-2</v>
      </c>
      <c r="P124" s="221">
        <v>0</v>
      </c>
      <c r="Q124" s="221">
        <f>ROUND(E124*P124,5)</f>
        <v>0</v>
      </c>
      <c r="R124" s="221"/>
      <c r="S124" s="221"/>
      <c r="T124" s="222">
        <v>0.32500000000000001</v>
      </c>
      <c r="U124" s="221">
        <f>ROUND(E124*T124,2)</f>
        <v>2.6</v>
      </c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96</v>
      </c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5">
      <c r="A125" s="212">
        <v>114</v>
      </c>
      <c r="B125" s="218" t="s">
        <v>327</v>
      </c>
      <c r="C125" s="261" t="s">
        <v>328</v>
      </c>
      <c r="D125" s="220" t="s">
        <v>268</v>
      </c>
      <c r="E125" s="226">
        <v>2</v>
      </c>
      <c r="F125" s="228">
        <f>H125+J125</f>
        <v>0</v>
      </c>
      <c r="G125" s="229">
        <f>ROUND(E125*F125,2)</f>
        <v>0</v>
      </c>
      <c r="H125" s="229"/>
      <c r="I125" s="229">
        <f>ROUND(E125*H125,2)</f>
        <v>0</v>
      </c>
      <c r="J125" s="229"/>
      <c r="K125" s="229">
        <f>ROUND(E125*J125,2)</f>
        <v>0</v>
      </c>
      <c r="L125" s="229">
        <v>21</v>
      </c>
      <c r="M125" s="229">
        <f>G125*(1+L125/100)</f>
        <v>0</v>
      </c>
      <c r="N125" s="221">
        <v>1.7010000000000001E-2</v>
      </c>
      <c r="O125" s="221">
        <f>ROUND(E125*N125,5)</f>
        <v>3.4020000000000002E-2</v>
      </c>
      <c r="P125" s="221">
        <v>0</v>
      </c>
      <c r="Q125" s="221">
        <f>ROUND(E125*P125,5)</f>
        <v>0</v>
      </c>
      <c r="R125" s="221"/>
      <c r="S125" s="221"/>
      <c r="T125" s="222">
        <v>1.2529999999999999</v>
      </c>
      <c r="U125" s="221">
        <f>ROUND(E125*T125,2)</f>
        <v>2.5099999999999998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96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5">
      <c r="A126" s="212">
        <v>115</v>
      </c>
      <c r="B126" s="218" t="s">
        <v>329</v>
      </c>
      <c r="C126" s="261" t="s">
        <v>330</v>
      </c>
      <c r="D126" s="220" t="s">
        <v>104</v>
      </c>
      <c r="E126" s="226">
        <v>10</v>
      </c>
      <c r="F126" s="228">
        <f>H126+J126</f>
        <v>0</v>
      </c>
      <c r="G126" s="229">
        <f>ROUND(E126*F126,2)</f>
        <v>0</v>
      </c>
      <c r="H126" s="229"/>
      <c r="I126" s="229">
        <f>ROUND(E126*H126,2)</f>
        <v>0</v>
      </c>
      <c r="J126" s="229"/>
      <c r="K126" s="229">
        <f>ROUND(E126*J126,2)</f>
        <v>0</v>
      </c>
      <c r="L126" s="229">
        <v>21</v>
      </c>
      <c r="M126" s="229">
        <f>G126*(1+L126/100)</f>
        <v>0</v>
      </c>
      <c r="N126" s="221">
        <v>8.4999999999999995E-4</v>
      </c>
      <c r="O126" s="221">
        <f>ROUND(E126*N126,5)</f>
        <v>8.5000000000000006E-3</v>
      </c>
      <c r="P126" s="221">
        <v>0</v>
      </c>
      <c r="Q126" s="221">
        <f>ROUND(E126*P126,5)</f>
        <v>0</v>
      </c>
      <c r="R126" s="221"/>
      <c r="S126" s="221"/>
      <c r="T126" s="222">
        <v>0.44500000000000001</v>
      </c>
      <c r="U126" s="221">
        <f>ROUND(E126*T126,2)</f>
        <v>4.45</v>
      </c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96</v>
      </c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5">
      <c r="A127" s="212">
        <v>116</v>
      </c>
      <c r="B127" s="218" t="s">
        <v>331</v>
      </c>
      <c r="C127" s="261" t="s">
        <v>332</v>
      </c>
      <c r="D127" s="220" t="s">
        <v>104</v>
      </c>
      <c r="E127" s="226">
        <v>8</v>
      </c>
      <c r="F127" s="228">
        <f>H127+J127</f>
        <v>0</v>
      </c>
      <c r="G127" s="229">
        <f>ROUND(E127*F127,2)</f>
        <v>0</v>
      </c>
      <c r="H127" s="229"/>
      <c r="I127" s="229">
        <f>ROUND(E127*H127,2)</f>
        <v>0</v>
      </c>
      <c r="J127" s="229"/>
      <c r="K127" s="229">
        <f>ROUND(E127*J127,2)</f>
        <v>0</v>
      </c>
      <c r="L127" s="229">
        <v>21</v>
      </c>
      <c r="M127" s="229">
        <f>G127*(1+L127/100)</f>
        <v>0</v>
      </c>
      <c r="N127" s="221">
        <v>2.0000000000000001E-4</v>
      </c>
      <c r="O127" s="221">
        <f>ROUND(E127*N127,5)</f>
        <v>1.6000000000000001E-3</v>
      </c>
      <c r="P127" s="221">
        <v>0</v>
      </c>
      <c r="Q127" s="221">
        <f>ROUND(E127*P127,5)</f>
        <v>0</v>
      </c>
      <c r="R127" s="221"/>
      <c r="S127" s="221"/>
      <c r="T127" s="222">
        <v>0.246</v>
      </c>
      <c r="U127" s="221">
        <f>ROUND(E127*T127,2)</f>
        <v>1.97</v>
      </c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96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5">
      <c r="A128" s="212">
        <v>117</v>
      </c>
      <c r="B128" s="218" t="s">
        <v>333</v>
      </c>
      <c r="C128" s="261" t="s">
        <v>334</v>
      </c>
      <c r="D128" s="220" t="s">
        <v>104</v>
      </c>
      <c r="E128" s="226">
        <v>2</v>
      </c>
      <c r="F128" s="228">
        <f>H128+J128</f>
        <v>0</v>
      </c>
      <c r="G128" s="229">
        <f>ROUND(E128*F128,2)</f>
        <v>0</v>
      </c>
      <c r="H128" s="229"/>
      <c r="I128" s="229">
        <f>ROUND(E128*H128,2)</f>
        <v>0</v>
      </c>
      <c r="J128" s="229"/>
      <c r="K128" s="229">
        <f>ROUND(E128*J128,2)</f>
        <v>0</v>
      </c>
      <c r="L128" s="229">
        <v>21</v>
      </c>
      <c r="M128" s="229">
        <f>G128*(1+L128/100)</f>
        <v>0</v>
      </c>
      <c r="N128" s="221">
        <v>3.1E-4</v>
      </c>
      <c r="O128" s="221">
        <f>ROUND(E128*N128,5)</f>
        <v>6.2E-4</v>
      </c>
      <c r="P128" s="221">
        <v>0</v>
      </c>
      <c r="Q128" s="221">
        <f>ROUND(E128*P128,5)</f>
        <v>0</v>
      </c>
      <c r="R128" s="221"/>
      <c r="S128" s="221"/>
      <c r="T128" s="222">
        <v>0.246</v>
      </c>
      <c r="U128" s="221">
        <f>ROUND(E128*T128,2)</f>
        <v>0.49</v>
      </c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96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5">
      <c r="A129" s="212">
        <v>118</v>
      </c>
      <c r="B129" s="218" t="s">
        <v>335</v>
      </c>
      <c r="C129" s="261" t="s">
        <v>336</v>
      </c>
      <c r="D129" s="220" t="s">
        <v>268</v>
      </c>
      <c r="E129" s="226">
        <v>1</v>
      </c>
      <c r="F129" s="228">
        <f>H129+J129</f>
        <v>0</v>
      </c>
      <c r="G129" s="229">
        <f>ROUND(E129*F129,2)</f>
        <v>0</v>
      </c>
      <c r="H129" s="229"/>
      <c r="I129" s="229">
        <f>ROUND(E129*H129,2)</f>
        <v>0</v>
      </c>
      <c r="J129" s="229"/>
      <c r="K129" s="229">
        <f>ROUND(E129*J129,2)</f>
        <v>0</v>
      </c>
      <c r="L129" s="229">
        <v>21</v>
      </c>
      <c r="M129" s="229">
        <f>G129*(1+L129/100)</f>
        <v>0</v>
      </c>
      <c r="N129" s="221">
        <v>1.444E-2</v>
      </c>
      <c r="O129" s="221">
        <f>ROUND(E129*N129,5)</f>
        <v>1.444E-2</v>
      </c>
      <c r="P129" s="221">
        <v>0</v>
      </c>
      <c r="Q129" s="221">
        <f>ROUND(E129*P129,5)</f>
        <v>0</v>
      </c>
      <c r="R129" s="221"/>
      <c r="S129" s="221"/>
      <c r="T129" s="222">
        <v>1.25</v>
      </c>
      <c r="U129" s="221">
        <f>ROUND(E129*T129,2)</f>
        <v>1.25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96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ht="20.399999999999999" outlineLevel="1" x14ac:dyDescent="0.25">
      <c r="A130" s="212">
        <v>119</v>
      </c>
      <c r="B130" s="218" t="s">
        <v>337</v>
      </c>
      <c r="C130" s="261" t="s">
        <v>338</v>
      </c>
      <c r="D130" s="220" t="s">
        <v>104</v>
      </c>
      <c r="E130" s="226">
        <v>1</v>
      </c>
      <c r="F130" s="228">
        <f>H130+J130</f>
        <v>0</v>
      </c>
      <c r="G130" s="229">
        <f>ROUND(E130*F130,2)</f>
        <v>0</v>
      </c>
      <c r="H130" s="229"/>
      <c r="I130" s="229">
        <f>ROUND(E130*H130,2)</f>
        <v>0</v>
      </c>
      <c r="J130" s="229"/>
      <c r="K130" s="229">
        <f>ROUND(E130*J130,2)</f>
        <v>0</v>
      </c>
      <c r="L130" s="229">
        <v>21</v>
      </c>
      <c r="M130" s="229">
        <f>G130*(1+L130/100)</f>
        <v>0</v>
      </c>
      <c r="N130" s="221">
        <v>1.72E-3</v>
      </c>
      <c r="O130" s="221">
        <f>ROUND(E130*N130,5)</f>
        <v>1.72E-3</v>
      </c>
      <c r="P130" s="221">
        <v>0</v>
      </c>
      <c r="Q130" s="221">
        <f>ROUND(E130*P130,5)</f>
        <v>0</v>
      </c>
      <c r="R130" s="221"/>
      <c r="S130" s="221"/>
      <c r="T130" s="222">
        <v>0.47599999999999998</v>
      </c>
      <c r="U130" s="221">
        <f>ROUND(E130*T130,2)</f>
        <v>0.48</v>
      </c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96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5">
      <c r="A131" s="212">
        <v>120</v>
      </c>
      <c r="B131" s="218" t="s">
        <v>339</v>
      </c>
      <c r="C131" s="261" t="s">
        <v>340</v>
      </c>
      <c r="D131" s="220" t="s">
        <v>104</v>
      </c>
      <c r="E131" s="226">
        <v>2</v>
      </c>
      <c r="F131" s="228">
        <f>H131+J131</f>
        <v>0</v>
      </c>
      <c r="G131" s="229">
        <f>ROUND(E131*F131,2)</f>
        <v>0</v>
      </c>
      <c r="H131" s="229"/>
      <c r="I131" s="229">
        <f>ROUND(E131*H131,2)</f>
        <v>0</v>
      </c>
      <c r="J131" s="229"/>
      <c r="K131" s="229">
        <f>ROUND(E131*J131,2)</f>
        <v>0</v>
      </c>
      <c r="L131" s="229">
        <v>21</v>
      </c>
      <c r="M131" s="229">
        <f>G131*(1+L131/100)</f>
        <v>0</v>
      </c>
      <c r="N131" s="221">
        <v>1.5200000000000001E-3</v>
      </c>
      <c r="O131" s="221">
        <f>ROUND(E131*N131,5)</f>
        <v>3.0400000000000002E-3</v>
      </c>
      <c r="P131" s="221">
        <v>0</v>
      </c>
      <c r="Q131" s="221">
        <f>ROUND(E131*P131,5)</f>
        <v>0</v>
      </c>
      <c r="R131" s="221"/>
      <c r="S131" s="221"/>
      <c r="T131" s="222">
        <v>0.58699999999999997</v>
      </c>
      <c r="U131" s="221">
        <f>ROUND(E131*T131,2)</f>
        <v>1.17</v>
      </c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96</v>
      </c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5">
      <c r="A132" s="212">
        <v>121</v>
      </c>
      <c r="B132" s="218" t="s">
        <v>341</v>
      </c>
      <c r="C132" s="261" t="s">
        <v>342</v>
      </c>
      <c r="D132" s="220" t="s">
        <v>104</v>
      </c>
      <c r="E132" s="226">
        <v>2</v>
      </c>
      <c r="F132" s="228">
        <f>H132+J132</f>
        <v>0</v>
      </c>
      <c r="G132" s="229">
        <f>ROUND(E132*F132,2)</f>
        <v>0</v>
      </c>
      <c r="H132" s="229"/>
      <c r="I132" s="229">
        <f>ROUND(E132*H132,2)</f>
        <v>0</v>
      </c>
      <c r="J132" s="229"/>
      <c r="K132" s="229">
        <f>ROUND(E132*J132,2)</f>
        <v>0</v>
      </c>
      <c r="L132" s="229">
        <v>21</v>
      </c>
      <c r="M132" s="229">
        <f>G132*(1+L132/100)</f>
        <v>0</v>
      </c>
      <c r="N132" s="221">
        <v>2.0000000000000002E-5</v>
      </c>
      <c r="O132" s="221">
        <f>ROUND(E132*N132,5)</f>
        <v>4.0000000000000003E-5</v>
      </c>
      <c r="P132" s="221">
        <v>0</v>
      </c>
      <c r="Q132" s="221">
        <f>ROUND(E132*P132,5)</f>
        <v>0</v>
      </c>
      <c r="R132" s="221"/>
      <c r="S132" s="221"/>
      <c r="T132" s="222">
        <v>0.16800000000000001</v>
      </c>
      <c r="U132" s="221">
        <f>ROUND(E132*T132,2)</f>
        <v>0.34</v>
      </c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96</v>
      </c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5">
      <c r="A133" s="212">
        <v>122</v>
      </c>
      <c r="B133" s="218" t="s">
        <v>343</v>
      </c>
      <c r="C133" s="261" t="s">
        <v>344</v>
      </c>
      <c r="D133" s="220" t="s">
        <v>104</v>
      </c>
      <c r="E133" s="226">
        <v>2</v>
      </c>
      <c r="F133" s="228">
        <f>H133+J133</f>
        <v>0</v>
      </c>
      <c r="G133" s="229">
        <f>ROUND(E133*F133,2)</f>
        <v>0</v>
      </c>
      <c r="H133" s="229"/>
      <c r="I133" s="229">
        <f>ROUND(E133*H133,2)</f>
        <v>0</v>
      </c>
      <c r="J133" s="229"/>
      <c r="K133" s="229">
        <f>ROUND(E133*J133,2)</f>
        <v>0</v>
      </c>
      <c r="L133" s="229">
        <v>21</v>
      </c>
      <c r="M133" s="229">
        <f>G133*(1+L133/100)</f>
        <v>0</v>
      </c>
      <c r="N133" s="221">
        <v>0</v>
      </c>
      <c r="O133" s="221">
        <f>ROUND(E133*N133,5)</f>
        <v>0</v>
      </c>
      <c r="P133" s="221">
        <v>0</v>
      </c>
      <c r="Q133" s="221">
        <f>ROUND(E133*P133,5)</f>
        <v>0</v>
      </c>
      <c r="R133" s="221"/>
      <c r="S133" s="221"/>
      <c r="T133" s="222">
        <v>0</v>
      </c>
      <c r="U133" s="221">
        <f>ROUND(E133*T133,2)</f>
        <v>0</v>
      </c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 t="s">
        <v>150</v>
      </c>
      <c r="AF133" s="211"/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5">
      <c r="A134" s="212">
        <v>123</v>
      </c>
      <c r="B134" s="218" t="s">
        <v>345</v>
      </c>
      <c r="C134" s="261" t="s">
        <v>346</v>
      </c>
      <c r="D134" s="220" t="s">
        <v>268</v>
      </c>
      <c r="E134" s="226">
        <v>2</v>
      </c>
      <c r="F134" s="228">
        <f>H134+J134</f>
        <v>0</v>
      </c>
      <c r="G134" s="229">
        <f>ROUND(E134*F134,2)</f>
        <v>0</v>
      </c>
      <c r="H134" s="229"/>
      <c r="I134" s="229">
        <f>ROUND(E134*H134,2)</f>
        <v>0</v>
      </c>
      <c r="J134" s="229"/>
      <c r="K134" s="229">
        <f>ROUND(E134*J134,2)</f>
        <v>0</v>
      </c>
      <c r="L134" s="229">
        <v>21</v>
      </c>
      <c r="M134" s="229">
        <f>G134*(1+L134/100)</f>
        <v>0</v>
      </c>
      <c r="N134" s="221">
        <v>7.2000000000000005E-4</v>
      </c>
      <c r="O134" s="221">
        <f>ROUND(E134*N134,5)</f>
        <v>1.4400000000000001E-3</v>
      </c>
      <c r="P134" s="221">
        <v>0</v>
      </c>
      <c r="Q134" s="221">
        <f>ROUND(E134*P134,5)</f>
        <v>0</v>
      </c>
      <c r="R134" s="221"/>
      <c r="S134" s="221"/>
      <c r="T134" s="222">
        <v>0.50600000000000001</v>
      </c>
      <c r="U134" s="221">
        <f>ROUND(E134*T134,2)</f>
        <v>1.01</v>
      </c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96</v>
      </c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5">
      <c r="A135" s="212">
        <v>124</v>
      </c>
      <c r="B135" s="218" t="s">
        <v>347</v>
      </c>
      <c r="C135" s="261" t="s">
        <v>348</v>
      </c>
      <c r="D135" s="220" t="s">
        <v>104</v>
      </c>
      <c r="E135" s="226">
        <v>2</v>
      </c>
      <c r="F135" s="228">
        <f>H135+J135</f>
        <v>0</v>
      </c>
      <c r="G135" s="229">
        <f>ROUND(E135*F135,2)</f>
        <v>0</v>
      </c>
      <c r="H135" s="229"/>
      <c r="I135" s="229">
        <f>ROUND(E135*H135,2)</f>
        <v>0</v>
      </c>
      <c r="J135" s="229"/>
      <c r="K135" s="229">
        <f>ROUND(E135*J135,2)</f>
        <v>0</v>
      </c>
      <c r="L135" s="229">
        <v>21</v>
      </c>
      <c r="M135" s="229">
        <f>G135*(1+L135/100)</f>
        <v>0</v>
      </c>
      <c r="N135" s="221">
        <v>1.9E-2</v>
      </c>
      <c r="O135" s="221">
        <f>ROUND(E135*N135,5)</f>
        <v>3.7999999999999999E-2</v>
      </c>
      <c r="P135" s="221">
        <v>0</v>
      </c>
      <c r="Q135" s="221">
        <f>ROUND(E135*P135,5)</f>
        <v>0</v>
      </c>
      <c r="R135" s="221"/>
      <c r="S135" s="221"/>
      <c r="T135" s="222">
        <v>0</v>
      </c>
      <c r="U135" s="221">
        <f>ROUND(E135*T135,2)</f>
        <v>0</v>
      </c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150</v>
      </c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5">
      <c r="A136" s="212">
        <v>125</v>
      </c>
      <c r="B136" s="218" t="s">
        <v>349</v>
      </c>
      <c r="C136" s="261" t="s">
        <v>350</v>
      </c>
      <c r="D136" s="220" t="s">
        <v>104</v>
      </c>
      <c r="E136" s="226">
        <v>2</v>
      </c>
      <c r="F136" s="228">
        <f>H136+J136</f>
        <v>0</v>
      </c>
      <c r="G136" s="229">
        <f>ROUND(E136*F136,2)</f>
        <v>0</v>
      </c>
      <c r="H136" s="229"/>
      <c r="I136" s="229">
        <f>ROUND(E136*H136,2)</f>
        <v>0</v>
      </c>
      <c r="J136" s="229"/>
      <c r="K136" s="229">
        <f>ROUND(E136*J136,2)</f>
        <v>0</v>
      </c>
      <c r="L136" s="229">
        <v>21</v>
      </c>
      <c r="M136" s="229">
        <f>G136*(1+L136/100)</f>
        <v>0</v>
      </c>
      <c r="N136" s="221">
        <v>1.64E-3</v>
      </c>
      <c r="O136" s="221">
        <f>ROUND(E136*N136,5)</f>
        <v>3.2799999999999999E-3</v>
      </c>
      <c r="P136" s="221">
        <v>0</v>
      </c>
      <c r="Q136" s="221">
        <f>ROUND(E136*P136,5)</f>
        <v>0</v>
      </c>
      <c r="R136" s="221"/>
      <c r="S136" s="221"/>
      <c r="T136" s="222">
        <v>0.44500000000000001</v>
      </c>
      <c r="U136" s="221">
        <f>ROUND(E136*T136,2)</f>
        <v>0.89</v>
      </c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 t="s">
        <v>96</v>
      </c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ht="20.399999999999999" outlineLevel="1" x14ac:dyDescent="0.25">
      <c r="A137" s="212">
        <v>126</v>
      </c>
      <c r="B137" s="218" t="s">
        <v>351</v>
      </c>
      <c r="C137" s="261" t="s">
        <v>352</v>
      </c>
      <c r="D137" s="220" t="s">
        <v>104</v>
      </c>
      <c r="E137" s="226">
        <v>2</v>
      </c>
      <c r="F137" s="228">
        <f>H137+J137</f>
        <v>0</v>
      </c>
      <c r="G137" s="229">
        <f>ROUND(E137*F137,2)</f>
        <v>0</v>
      </c>
      <c r="H137" s="229"/>
      <c r="I137" s="229">
        <f>ROUND(E137*H137,2)</f>
        <v>0</v>
      </c>
      <c r="J137" s="229"/>
      <c r="K137" s="229">
        <f>ROUND(E137*J137,2)</f>
        <v>0</v>
      </c>
      <c r="L137" s="229">
        <v>21</v>
      </c>
      <c r="M137" s="229">
        <f>G137*(1+L137/100)</f>
        <v>0</v>
      </c>
      <c r="N137" s="221">
        <v>2.5999999999999998E-4</v>
      </c>
      <c r="O137" s="221">
        <f>ROUND(E137*N137,5)</f>
        <v>5.1999999999999995E-4</v>
      </c>
      <c r="P137" s="221">
        <v>0</v>
      </c>
      <c r="Q137" s="221">
        <f>ROUND(E137*P137,5)</f>
        <v>0</v>
      </c>
      <c r="R137" s="221"/>
      <c r="S137" s="221"/>
      <c r="T137" s="222">
        <v>0.246</v>
      </c>
      <c r="U137" s="221">
        <f>ROUND(E137*T137,2)</f>
        <v>0.49</v>
      </c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 t="s">
        <v>96</v>
      </c>
      <c r="AF137" s="211"/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5">
      <c r="A138" s="212">
        <v>127</v>
      </c>
      <c r="B138" s="218" t="s">
        <v>353</v>
      </c>
      <c r="C138" s="261" t="s">
        <v>354</v>
      </c>
      <c r="D138" s="220" t="s">
        <v>268</v>
      </c>
      <c r="E138" s="226">
        <v>24</v>
      </c>
      <c r="F138" s="228">
        <f>H138+J138</f>
        <v>0</v>
      </c>
      <c r="G138" s="229">
        <f>ROUND(E138*F138,2)</f>
        <v>0</v>
      </c>
      <c r="H138" s="229"/>
      <c r="I138" s="229">
        <f>ROUND(E138*H138,2)</f>
        <v>0</v>
      </c>
      <c r="J138" s="229"/>
      <c r="K138" s="229">
        <f>ROUND(E138*J138,2)</f>
        <v>0</v>
      </c>
      <c r="L138" s="229">
        <v>21</v>
      </c>
      <c r="M138" s="229">
        <f>G138*(1+L138/100)</f>
        <v>0</v>
      </c>
      <c r="N138" s="221">
        <v>2.4000000000000001E-4</v>
      </c>
      <c r="O138" s="221">
        <f>ROUND(E138*N138,5)</f>
        <v>5.7600000000000004E-3</v>
      </c>
      <c r="P138" s="221">
        <v>0</v>
      </c>
      <c r="Q138" s="221">
        <f>ROUND(E138*P138,5)</f>
        <v>0</v>
      </c>
      <c r="R138" s="221"/>
      <c r="S138" s="221"/>
      <c r="T138" s="222">
        <v>0.124</v>
      </c>
      <c r="U138" s="221">
        <f>ROUND(E138*T138,2)</f>
        <v>2.98</v>
      </c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 t="s">
        <v>96</v>
      </c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5">
      <c r="A139" s="212">
        <v>128</v>
      </c>
      <c r="B139" s="218" t="s">
        <v>355</v>
      </c>
      <c r="C139" s="261" t="s">
        <v>356</v>
      </c>
      <c r="D139" s="220" t="s">
        <v>104</v>
      </c>
      <c r="E139" s="226">
        <v>4</v>
      </c>
      <c r="F139" s="228">
        <f>H139+J139</f>
        <v>0</v>
      </c>
      <c r="G139" s="229">
        <f>ROUND(E139*F139,2)</f>
        <v>0</v>
      </c>
      <c r="H139" s="229"/>
      <c r="I139" s="229">
        <f>ROUND(E139*H139,2)</f>
        <v>0</v>
      </c>
      <c r="J139" s="229"/>
      <c r="K139" s="229">
        <f>ROUND(E139*J139,2)</f>
        <v>0</v>
      </c>
      <c r="L139" s="229">
        <v>21</v>
      </c>
      <c r="M139" s="229">
        <f>G139*(1+L139/100)</f>
        <v>0</v>
      </c>
      <c r="N139" s="221">
        <v>5.0000000000000001E-4</v>
      </c>
      <c r="O139" s="221">
        <f>ROUND(E139*N139,5)</f>
        <v>2E-3</v>
      </c>
      <c r="P139" s="221">
        <v>0</v>
      </c>
      <c r="Q139" s="221">
        <f>ROUND(E139*P139,5)</f>
        <v>0</v>
      </c>
      <c r="R139" s="221"/>
      <c r="S139" s="221"/>
      <c r="T139" s="222">
        <v>0.37</v>
      </c>
      <c r="U139" s="221">
        <f>ROUND(E139*T139,2)</f>
        <v>1.48</v>
      </c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 t="s">
        <v>96</v>
      </c>
      <c r="AF139" s="211"/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5">
      <c r="A140" s="212">
        <v>129</v>
      </c>
      <c r="B140" s="218" t="s">
        <v>357</v>
      </c>
      <c r="C140" s="261" t="s">
        <v>358</v>
      </c>
      <c r="D140" s="220" t="s">
        <v>159</v>
      </c>
      <c r="E140" s="226">
        <v>8.5099999999999995E-2</v>
      </c>
      <c r="F140" s="228">
        <f>H140+J140</f>
        <v>0</v>
      </c>
      <c r="G140" s="229">
        <f>ROUND(E140*F140,2)</f>
        <v>0</v>
      </c>
      <c r="H140" s="229"/>
      <c r="I140" s="229">
        <f>ROUND(E140*H140,2)</f>
        <v>0</v>
      </c>
      <c r="J140" s="229"/>
      <c r="K140" s="229">
        <f>ROUND(E140*J140,2)</f>
        <v>0</v>
      </c>
      <c r="L140" s="229">
        <v>21</v>
      </c>
      <c r="M140" s="229">
        <f>G140*(1+L140/100)</f>
        <v>0</v>
      </c>
      <c r="N140" s="221">
        <v>0</v>
      </c>
      <c r="O140" s="221">
        <f>ROUND(E140*N140,5)</f>
        <v>0</v>
      </c>
      <c r="P140" s="221">
        <v>0</v>
      </c>
      <c r="Q140" s="221">
        <f>ROUND(E140*P140,5)</f>
        <v>0</v>
      </c>
      <c r="R140" s="221"/>
      <c r="S140" s="221"/>
      <c r="T140" s="222">
        <v>3.169</v>
      </c>
      <c r="U140" s="221">
        <f>ROUND(E140*T140,2)</f>
        <v>0.27</v>
      </c>
      <c r="V140" s="211"/>
      <c r="W140" s="211"/>
      <c r="X140" s="211"/>
      <c r="Y140" s="211"/>
      <c r="Z140" s="211"/>
      <c r="AA140" s="211"/>
      <c r="AB140" s="211"/>
      <c r="AC140" s="211"/>
      <c r="AD140" s="211"/>
      <c r="AE140" s="211" t="s">
        <v>96</v>
      </c>
      <c r="AF140" s="211"/>
      <c r="AG140" s="211"/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5">
      <c r="A141" s="212">
        <v>130</v>
      </c>
      <c r="B141" s="218" t="s">
        <v>359</v>
      </c>
      <c r="C141" s="261" t="s">
        <v>360</v>
      </c>
      <c r="D141" s="220" t="s">
        <v>159</v>
      </c>
      <c r="E141" s="226">
        <v>0.41820000000000002</v>
      </c>
      <c r="F141" s="228">
        <f>H141+J141</f>
        <v>0</v>
      </c>
      <c r="G141" s="229">
        <f>ROUND(E141*F141,2)</f>
        <v>0</v>
      </c>
      <c r="H141" s="229"/>
      <c r="I141" s="229">
        <f>ROUND(E141*H141,2)</f>
        <v>0</v>
      </c>
      <c r="J141" s="229"/>
      <c r="K141" s="229">
        <f>ROUND(E141*J141,2)</f>
        <v>0</v>
      </c>
      <c r="L141" s="229">
        <v>21</v>
      </c>
      <c r="M141" s="229">
        <f>G141*(1+L141/100)</f>
        <v>0</v>
      </c>
      <c r="N141" s="221">
        <v>0</v>
      </c>
      <c r="O141" s="221">
        <f>ROUND(E141*N141,5)</f>
        <v>0</v>
      </c>
      <c r="P141" s="221">
        <v>0</v>
      </c>
      <c r="Q141" s="221">
        <f>ROUND(E141*P141,5)</f>
        <v>0</v>
      </c>
      <c r="R141" s="221"/>
      <c r="S141" s="221"/>
      <c r="T141" s="222">
        <v>1.5169999999999999</v>
      </c>
      <c r="U141" s="221">
        <f>ROUND(E141*T141,2)</f>
        <v>0.63</v>
      </c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96</v>
      </c>
      <c r="AF141" s="211"/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x14ac:dyDescent="0.25">
      <c r="A142" s="213" t="s">
        <v>91</v>
      </c>
      <c r="B142" s="219" t="s">
        <v>60</v>
      </c>
      <c r="C142" s="262" t="s">
        <v>61</v>
      </c>
      <c r="D142" s="223"/>
      <c r="E142" s="227"/>
      <c r="F142" s="230"/>
      <c r="G142" s="230">
        <f>SUMIF(AE143:AE145,"&lt;&gt;NOR",G143:G145)</f>
        <v>0</v>
      </c>
      <c r="H142" s="230"/>
      <c r="I142" s="230">
        <f>SUM(I143:I145)</f>
        <v>0</v>
      </c>
      <c r="J142" s="230"/>
      <c r="K142" s="230">
        <f>SUM(K143:K145)</f>
        <v>0</v>
      </c>
      <c r="L142" s="230"/>
      <c r="M142" s="230">
        <f>SUM(M143:M145)</f>
        <v>0</v>
      </c>
      <c r="N142" s="224"/>
      <c r="O142" s="224">
        <f>SUM(O143:O145)</f>
        <v>0.11841</v>
      </c>
      <c r="P142" s="224"/>
      <c r="Q142" s="224">
        <f>SUM(Q143:Q145)</f>
        <v>0</v>
      </c>
      <c r="R142" s="224"/>
      <c r="S142" s="224"/>
      <c r="T142" s="225"/>
      <c r="U142" s="224">
        <f>SUM(U143:U145)</f>
        <v>47.980000000000004</v>
      </c>
      <c r="AE142" t="s">
        <v>92</v>
      </c>
    </row>
    <row r="143" spans="1:60" outlineLevel="1" x14ac:dyDescent="0.25">
      <c r="A143" s="212">
        <v>131</v>
      </c>
      <c r="B143" s="218" t="s">
        <v>361</v>
      </c>
      <c r="C143" s="261" t="s">
        <v>362</v>
      </c>
      <c r="D143" s="220" t="s">
        <v>363</v>
      </c>
      <c r="E143" s="226">
        <v>111.71159999999999</v>
      </c>
      <c r="F143" s="228">
        <f>H143+J143</f>
        <v>0</v>
      </c>
      <c r="G143" s="229">
        <f>ROUND(E143*F143,2)</f>
        <v>0</v>
      </c>
      <c r="H143" s="229"/>
      <c r="I143" s="229">
        <f>ROUND(E143*H143,2)</f>
        <v>0</v>
      </c>
      <c r="J143" s="229"/>
      <c r="K143" s="229">
        <f>ROUND(E143*J143,2)</f>
        <v>0</v>
      </c>
      <c r="L143" s="229">
        <v>21</v>
      </c>
      <c r="M143" s="229">
        <f>G143*(1+L143/100)</f>
        <v>0</v>
      </c>
      <c r="N143" s="221">
        <v>6.0000000000000002E-5</v>
      </c>
      <c r="O143" s="221">
        <f>ROUND(E143*N143,5)</f>
        <v>6.7000000000000002E-3</v>
      </c>
      <c r="P143" s="221">
        <v>0</v>
      </c>
      <c r="Q143" s="221">
        <f>ROUND(E143*P143,5)</f>
        <v>0</v>
      </c>
      <c r="R143" s="221"/>
      <c r="S143" s="221"/>
      <c r="T143" s="222">
        <v>0.42599999999999999</v>
      </c>
      <c r="U143" s="221">
        <f>ROUND(E143*T143,2)</f>
        <v>47.59</v>
      </c>
      <c r="V143" s="211"/>
      <c r="W143" s="211"/>
      <c r="X143" s="211"/>
      <c r="Y143" s="211"/>
      <c r="Z143" s="211"/>
      <c r="AA143" s="211"/>
      <c r="AB143" s="211"/>
      <c r="AC143" s="211"/>
      <c r="AD143" s="211"/>
      <c r="AE143" s="211" t="s">
        <v>96</v>
      </c>
      <c r="AF143" s="211"/>
      <c r="AG143" s="211"/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5">
      <c r="A144" s="212">
        <v>132</v>
      </c>
      <c r="B144" s="218" t="s">
        <v>364</v>
      </c>
      <c r="C144" s="261" t="s">
        <v>365</v>
      </c>
      <c r="D144" s="220" t="s">
        <v>363</v>
      </c>
      <c r="E144" s="226">
        <v>111.71159999999999</v>
      </c>
      <c r="F144" s="228">
        <f>H144+J144</f>
        <v>0</v>
      </c>
      <c r="G144" s="229">
        <f>ROUND(E144*F144,2)</f>
        <v>0</v>
      </c>
      <c r="H144" s="229"/>
      <c r="I144" s="229">
        <f>ROUND(E144*H144,2)</f>
        <v>0</v>
      </c>
      <c r="J144" s="229"/>
      <c r="K144" s="229">
        <f>ROUND(E144*J144,2)</f>
        <v>0</v>
      </c>
      <c r="L144" s="229">
        <v>21</v>
      </c>
      <c r="M144" s="229">
        <f>G144*(1+L144/100)</f>
        <v>0</v>
      </c>
      <c r="N144" s="221">
        <v>1E-3</v>
      </c>
      <c r="O144" s="221">
        <f>ROUND(E144*N144,5)</f>
        <v>0.11171</v>
      </c>
      <c r="P144" s="221">
        <v>0</v>
      </c>
      <c r="Q144" s="221">
        <f>ROUND(E144*P144,5)</f>
        <v>0</v>
      </c>
      <c r="R144" s="221"/>
      <c r="S144" s="221"/>
      <c r="T144" s="222">
        <v>0</v>
      </c>
      <c r="U144" s="221">
        <f>ROUND(E144*T144,2)</f>
        <v>0</v>
      </c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 t="s">
        <v>96</v>
      </c>
      <c r="AF144" s="211"/>
      <c r="AG144" s="211"/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5">
      <c r="A145" s="212">
        <v>133</v>
      </c>
      <c r="B145" s="218" t="s">
        <v>366</v>
      </c>
      <c r="C145" s="261" t="s">
        <v>367</v>
      </c>
      <c r="D145" s="220" t="s">
        <v>159</v>
      </c>
      <c r="E145" s="226">
        <v>0.11841</v>
      </c>
      <c r="F145" s="228">
        <f>H145+J145</f>
        <v>0</v>
      </c>
      <c r="G145" s="229">
        <f>ROUND(E145*F145,2)</f>
        <v>0</v>
      </c>
      <c r="H145" s="229"/>
      <c r="I145" s="229">
        <f>ROUND(E145*H145,2)</f>
        <v>0</v>
      </c>
      <c r="J145" s="229"/>
      <c r="K145" s="229">
        <f>ROUND(E145*J145,2)</f>
        <v>0</v>
      </c>
      <c r="L145" s="229">
        <v>21</v>
      </c>
      <c r="M145" s="229">
        <f>G145*(1+L145/100)</f>
        <v>0</v>
      </c>
      <c r="N145" s="221">
        <v>0</v>
      </c>
      <c r="O145" s="221">
        <f>ROUND(E145*N145,5)</f>
        <v>0</v>
      </c>
      <c r="P145" s="221">
        <v>0</v>
      </c>
      <c r="Q145" s="221">
        <f>ROUND(E145*P145,5)</f>
        <v>0</v>
      </c>
      <c r="R145" s="221"/>
      <c r="S145" s="221"/>
      <c r="T145" s="222">
        <v>3.327</v>
      </c>
      <c r="U145" s="221">
        <f>ROUND(E145*T145,2)</f>
        <v>0.39</v>
      </c>
      <c r="V145" s="211"/>
      <c r="W145" s="211"/>
      <c r="X145" s="211"/>
      <c r="Y145" s="211"/>
      <c r="Z145" s="211"/>
      <c r="AA145" s="211"/>
      <c r="AB145" s="211"/>
      <c r="AC145" s="211"/>
      <c r="AD145" s="211"/>
      <c r="AE145" s="211" t="s">
        <v>96</v>
      </c>
      <c r="AF145" s="211"/>
      <c r="AG145" s="211"/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x14ac:dyDescent="0.25">
      <c r="A146" s="213" t="s">
        <v>91</v>
      </c>
      <c r="B146" s="219" t="s">
        <v>62</v>
      </c>
      <c r="C146" s="262" t="s">
        <v>63</v>
      </c>
      <c r="D146" s="223"/>
      <c r="E146" s="227"/>
      <c r="F146" s="230"/>
      <c r="G146" s="230">
        <f>SUMIF(AE147:AE151,"&lt;&gt;NOR",G147:G151)</f>
        <v>0</v>
      </c>
      <c r="H146" s="230"/>
      <c r="I146" s="230">
        <f>SUM(I147:I151)</f>
        <v>0</v>
      </c>
      <c r="J146" s="230"/>
      <c r="K146" s="230">
        <f>SUM(K147:K151)</f>
        <v>0</v>
      </c>
      <c r="L146" s="230"/>
      <c r="M146" s="230">
        <f>SUM(M147:M151)</f>
        <v>0</v>
      </c>
      <c r="N146" s="224"/>
      <c r="O146" s="224">
        <f>SUM(O147:O151)</f>
        <v>0</v>
      </c>
      <c r="P146" s="224"/>
      <c r="Q146" s="224">
        <f>SUM(Q147:Q151)</f>
        <v>0</v>
      </c>
      <c r="R146" s="224"/>
      <c r="S146" s="224"/>
      <c r="T146" s="225"/>
      <c r="U146" s="224">
        <f>SUM(U147:U151)</f>
        <v>3.2</v>
      </c>
      <c r="AE146" t="s">
        <v>92</v>
      </c>
    </row>
    <row r="147" spans="1:60" ht="20.399999999999999" outlineLevel="1" x14ac:dyDescent="0.25">
      <c r="A147" s="212">
        <v>134</v>
      </c>
      <c r="B147" s="218" t="s">
        <v>368</v>
      </c>
      <c r="C147" s="261" t="s">
        <v>369</v>
      </c>
      <c r="D147" s="220" t="s">
        <v>159</v>
      </c>
      <c r="E147" s="226">
        <v>1.409</v>
      </c>
      <c r="F147" s="228">
        <f>H147+J147</f>
        <v>0</v>
      </c>
      <c r="G147" s="229">
        <f>ROUND(E147*F147,2)</f>
        <v>0</v>
      </c>
      <c r="H147" s="229"/>
      <c r="I147" s="229">
        <f>ROUND(E147*H147,2)</f>
        <v>0</v>
      </c>
      <c r="J147" s="229"/>
      <c r="K147" s="229">
        <f>ROUND(E147*J147,2)</f>
        <v>0</v>
      </c>
      <c r="L147" s="229">
        <v>21</v>
      </c>
      <c r="M147" s="229">
        <f>G147*(1+L147/100)</f>
        <v>0</v>
      </c>
      <c r="N147" s="221">
        <v>0</v>
      </c>
      <c r="O147" s="221">
        <f>ROUND(E147*N147,5)</f>
        <v>0</v>
      </c>
      <c r="P147" s="221">
        <v>0</v>
      </c>
      <c r="Q147" s="221">
        <f>ROUND(E147*P147,5)</f>
        <v>0</v>
      </c>
      <c r="R147" s="221"/>
      <c r="S147" s="221"/>
      <c r="T147" s="222">
        <v>0.49</v>
      </c>
      <c r="U147" s="221">
        <f>ROUND(E147*T147,2)</f>
        <v>0.69</v>
      </c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 t="s">
        <v>96</v>
      </c>
      <c r="AF147" s="211"/>
      <c r="AG147" s="211"/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5">
      <c r="A148" s="212">
        <v>135</v>
      </c>
      <c r="B148" s="218" t="s">
        <v>370</v>
      </c>
      <c r="C148" s="261" t="s">
        <v>371</v>
      </c>
      <c r="D148" s="220" t="s">
        <v>159</v>
      </c>
      <c r="E148" s="226">
        <v>14.09</v>
      </c>
      <c r="F148" s="228">
        <f>H148+J148</f>
        <v>0</v>
      </c>
      <c r="G148" s="229">
        <f>ROUND(E148*F148,2)</f>
        <v>0</v>
      </c>
      <c r="H148" s="229"/>
      <c r="I148" s="229">
        <f>ROUND(E148*H148,2)</f>
        <v>0</v>
      </c>
      <c r="J148" s="229"/>
      <c r="K148" s="229">
        <f>ROUND(E148*J148,2)</f>
        <v>0</v>
      </c>
      <c r="L148" s="229">
        <v>21</v>
      </c>
      <c r="M148" s="229">
        <f>G148*(1+L148/100)</f>
        <v>0</v>
      </c>
      <c r="N148" s="221">
        <v>0</v>
      </c>
      <c r="O148" s="221">
        <f>ROUND(E148*N148,5)</f>
        <v>0</v>
      </c>
      <c r="P148" s="221">
        <v>0</v>
      </c>
      <c r="Q148" s="221">
        <f>ROUND(E148*P148,5)</f>
        <v>0</v>
      </c>
      <c r="R148" s="221"/>
      <c r="S148" s="221"/>
      <c r="T148" s="222">
        <v>0</v>
      </c>
      <c r="U148" s="221">
        <f>ROUND(E148*T148,2)</f>
        <v>0</v>
      </c>
      <c r="V148" s="211"/>
      <c r="W148" s="211"/>
      <c r="X148" s="211"/>
      <c r="Y148" s="211"/>
      <c r="Z148" s="211"/>
      <c r="AA148" s="211"/>
      <c r="AB148" s="211"/>
      <c r="AC148" s="211"/>
      <c r="AD148" s="211"/>
      <c r="AE148" s="211" t="s">
        <v>96</v>
      </c>
      <c r="AF148" s="211"/>
      <c r="AG148" s="211"/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5">
      <c r="A149" s="212">
        <v>136</v>
      </c>
      <c r="B149" s="218" t="s">
        <v>372</v>
      </c>
      <c r="C149" s="261" t="s">
        <v>373</v>
      </c>
      <c r="D149" s="220" t="s">
        <v>159</v>
      </c>
      <c r="E149" s="226">
        <v>1.409</v>
      </c>
      <c r="F149" s="228">
        <f>H149+J149</f>
        <v>0</v>
      </c>
      <c r="G149" s="229">
        <f>ROUND(E149*F149,2)</f>
        <v>0</v>
      </c>
      <c r="H149" s="229"/>
      <c r="I149" s="229">
        <f>ROUND(E149*H149,2)</f>
        <v>0</v>
      </c>
      <c r="J149" s="229"/>
      <c r="K149" s="229">
        <f>ROUND(E149*J149,2)</f>
        <v>0</v>
      </c>
      <c r="L149" s="229">
        <v>21</v>
      </c>
      <c r="M149" s="229">
        <f>G149*(1+L149/100)</f>
        <v>0</v>
      </c>
      <c r="N149" s="221">
        <v>0</v>
      </c>
      <c r="O149" s="221">
        <f>ROUND(E149*N149,5)</f>
        <v>0</v>
      </c>
      <c r="P149" s="221">
        <v>0</v>
      </c>
      <c r="Q149" s="221">
        <f>ROUND(E149*P149,5)</f>
        <v>0</v>
      </c>
      <c r="R149" s="221"/>
      <c r="S149" s="221"/>
      <c r="T149" s="222">
        <v>0.94199999999999995</v>
      </c>
      <c r="U149" s="221">
        <f>ROUND(E149*T149,2)</f>
        <v>1.33</v>
      </c>
      <c r="V149" s="211"/>
      <c r="W149" s="211"/>
      <c r="X149" s="211"/>
      <c r="Y149" s="211"/>
      <c r="Z149" s="211"/>
      <c r="AA149" s="211"/>
      <c r="AB149" s="211"/>
      <c r="AC149" s="211"/>
      <c r="AD149" s="211"/>
      <c r="AE149" s="211" t="s">
        <v>96</v>
      </c>
      <c r="AF149" s="211"/>
      <c r="AG149" s="211"/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5">
      <c r="A150" s="212">
        <v>137</v>
      </c>
      <c r="B150" s="218" t="s">
        <v>374</v>
      </c>
      <c r="C150" s="261" t="s">
        <v>375</v>
      </c>
      <c r="D150" s="220" t="s">
        <v>159</v>
      </c>
      <c r="E150" s="226">
        <v>11.272</v>
      </c>
      <c r="F150" s="228">
        <f>H150+J150</f>
        <v>0</v>
      </c>
      <c r="G150" s="229">
        <f>ROUND(E150*F150,2)</f>
        <v>0</v>
      </c>
      <c r="H150" s="229"/>
      <c r="I150" s="229">
        <f>ROUND(E150*H150,2)</f>
        <v>0</v>
      </c>
      <c r="J150" s="229"/>
      <c r="K150" s="229">
        <f>ROUND(E150*J150,2)</f>
        <v>0</v>
      </c>
      <c r="L150" s="229">
        <v>21</v>
      </c>
      <c r="M150" s="229">
        <f>G150*(1+L150/100)</f>
        <v>0</v>
      </c>
      <c r="N150" s="221">
        <v>0</v>
      </c>
      <c r="O150" s="221">
        <f>ROUND(E150*N150,5)</f>
        <v>0</v>
      </c>
      <c r="P150" s="221">
        <v>0</v>
      </c>
      <c r="Q150" s="221">
        <f>ROUND(E150*P150,5)</f>
        <v>0</v>
      </c>
      <c r="R150" s="221"/>
      <c r="S150" s="221"/>
      <c r="T150" s="222">
        <v>0.105</v>
      </c>
      <c r="U150" s="221">
        <f>ROUND(E150*T150,2)</f>
        <v>1.18</v>
      </c>
      <c r="V150" s="211"/>
      <c r="W150" s="211"/>
      <c r="X150" s="211"/>
      <c r="Y150" s="211"/>
      <c r="Z150" s="211"/>
      <c r="AA150" s="211"/>
      <c r="AB150" s="211"/>
      <c r="AC150" s="211"/>
      <c r="AD150" s="211"/>
      <c r="AE150" s="211" t="s">
        <v>96</v>
      </c>
      <c r="AF150" s="211"/>
      <c r="AG150" s="211"/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5">
      <c r="A151" s="212">
        <v>138</v>
      </c>
      <c r="B151" s="218" t="s">
        <v>376</v>
      </c>
      <c r="C151" s="261" t="s">
        <v>377</v>
      </c>
      <c r="D151" s="220" t="s">
        <v>159</v>
      </c>
      <c r="E151" s="226">
        <v>1.409</v>
      </c>
      <c r="F151" s="228">
        <f>H151+J151</f>
        <v>0</v>
      </c>
      <c r="G151" s="229">
        <f>ROUND(E151*F151,2)</f>
        <v>0</v>
      </c>
      <c r="H151" s="229"/>
      <c r="I151" s="229">
        <f>ROUND(E151*H151,2)</f>
        <v>0</v>
      </c>
      <c r="J151" s="229"/>
      <c r="K151" s="229">
        <f>ROUND(E151*J151,2)</f>
        <v>0</v>
      </c>
      <c r="L151" s="229">
        <v>21</v>
      </c>
      <c r="M151" s="229">
        <f>G151*(1+L151/100)</f>
        <v>0</v>
      </c>
      <c r="N151" s="221">
        <v>0</v>
      </c>
      <c r="O151" s="221">
        <f>ROUND(E151*N151,5)</f>
        <v>0</v>
      </c>
      <c r="P151" s="221">
        <v>0</v>
      </c>
      <c r="Q151" s="221">
        <f>ROUND(E151*P151,5)</f>
        <v>0</v>
      </c>
      <c r="R151" s="221"/>
      <c r="S151" s="221"/>
      <c r="T151" s="222">
        <v>0</v>
      </c>
      <c r="U151" s="221">
        <f>ROUND(E151*T151,2)</f>
        <v>0</v>
      </c>
      <c r="V151" s="211"/>
      <c r="W151" s="211"/>
      <c r="X151" s="211"/>
      <c r="Y151" s="211"/>
      <c r="Z151" s="211"/>
      <c r="AA151" s="211"/>
      <c r="AB151" s="211"/>
      <c r="AC151" s="211"/>
      <c r="AD151" s="211"/>
      <c r="AE151" s="211" t="s">
        <v>96</v>
      </c>
      <c r="AF151" s="211"/>
      <c r="AG151" s="211"/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x14ac:dyDescent="0.25">
      <c r="A152" s="213" t="s">
        <v>91</v>
      </c>
      <c r="B152" s="219" t="s">
        <v>64</v>
      </c>
      <c r="C152" s="262" t="s">
        <v>26</v>
      </c>
      <c r="D152" s="223"/>
      <c r="E152" s="227"/>
      <c r="F152" s="230"/>
      <c r="G152" s="230">
        <f>SUMIF(AE153:AE157,"&lt;&gt;NOR",G153:G157)</f>
        <v>0</v>
      </c>
      <c r="H152" s="230"/>
      <c r="I152" s="230">
        <f>SUM(I153:I157)</f>
        <v>0</v>
      </c>
      <c r="J152" s="230"/>
      <c r="K152" s="230">
        <f>SUM(K153:K157)</f>
        <v>0</v>
      </c>
      <c r="L152" s="230"/>
      <c r="M152" s="230">
        <f>SUM(M153:M157)</f>
        <v>0</v>
      </c>
      <c r="N152" s="224"/>
      <c r="O152" s="224">
        <f>SUM(O153:O157)</f>
        <v>0</v>
      </c>
      <c r="P152" s="224"/>
      <c r="Q152" s="224">
        <f>SUM(Q153:Q157)</f>
        <v>0</v>
      </c>
      <c r="R152" s="224"/>
      <c r="S152" s="224"/>
      <c r="T152" s="225"/>
      <c r="U152" s="224">
        <f>SUM(U153:U157)</f>
        <v>0</v>
      </c>
      <c r="AE152" t="s">
        <v>92</v>
      </c>
    </row>
    <row r="153" spans="1:60" outlineLevel="1" x14ac:dyDescent="0.25">
      <c r="A153" s="212">
        <v>139</v>
      </c>
      <c r="B153" s="218" t="s">
        <v>378</v>
      </c>
      <c r="C153" s="261" t="s">
        <v>379</v>
      </c>
      <c r="D153" s="220" t="s">
        <v>380</v>
      </c>
      <c r="E153" s="226">
        <v>1</v>
      </c>
      <c r="F153" s="228">
        <f>H153+J153</f>
        <v>0</v>
      </c>
      <c r="G153" s="229">
        <f>ROUND(E153*F153,2)</f>
        <v>0</v>
      </c>
      <c r="H153" s="229"/>
      <c r="I153" s="229">
        <f>ROUND(E153*H153,2)</f>
        <v>0</v>
      </c>
      <c r="J153" s="229"/>
      <c r="K153" s="229">
        <f>ROUND(E153*J153,2)</f>
        <v>0</v>
      </c>
      <c r="L153" s="229">
        <v>21</v>
      </c>
      <c r="M153" s="229">
        <f>G153*(1+L153/100)</f>
        <v>0</v>
      </c>
      <c r="N153" s="221">
        <v>0</v>
      </c>
      <c r="O153" s="221">
        <f>ROUND(E153*N153,5)</f>
        <v>0</v>
      </c>
      <c r="P153" s="221">
        <v>0</v>
      </c>
      <c r="Q153" s="221">
        <f>ROUND(E153*P153,5)</f>
        <v>0</v>
      </c>
      <c r="R153" s="221"/>
      <c r="S153" s="221"/>
      <c r="T153" s="222">
        <v>0</v>
      </c>
      <c r="U153" s="221">
        <f>ROUND(E153*T153,2)</f>
        <v>0</v>
      </c>
      <c r="V153" s="211"/>
      <c r="W153" s="211"/>
      <c r="X153" s="211"/>
      <c r="Y153" s="211"/>
      <c r="Z153" s="211"/>
      <c r="AA153" s="211"/>
      <c r="AB153" s="211"/>
      <c r="AC153" s="211"/>
      <c r="AD153" s="211"/>
      <c r="AE153" s="211" t="s">
        <v>96</v>
      </c>
      <c r="AF153" s="211"/>
      <c r="AG153" s="211"/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5">
      <c r="A154" s="212">
        <v>140</v>
      </c>
      <c r="B154" s="218" t="s">
        <v>381</v>
      </c>
      <c r="C154" s="261" t="s">
        <v>382</v>
      </c>
      <c r="D154" s="220" t="s">
        <v>380</v>
      </c>
      <c r="E154" s="226">
        <v>1</v>
      </c>
      <c r="F154" s="228">
        <f>H154+J154</f>
        <v>0</v>
      </c>
      <c r="G154" s="229">
        <f>ROUND(E154*F154,2)</f>
        <v>0</v>
      </c>
      <c r="H154" s="229"/>
      <c r="I154" s="229">
        <f>ROUND(E154*H154,2)</f>
        <v>0</v>
      </c>
      <c r="J154" s="229"/>
      <c r="K154" s="229">
        <f>ROUND(E154*J154,2)</f>
        <v>0</v>
      </c>
      <c r="L154" s="229">
        <v>21</v>
      </c>
      <c r="M154" s="229">
        <f>G154*(1+L154/100)</f>
        <v>0</v>
      </c>
      <c r="N154" s="221">
        <v>0</v>
      </c>
      <c r="O154" s="221">
        <f>ROUND(E154*N154,5)</f>
        <v>0</v>
      </c>
      <c r="P154" s="221">
        <v>0</v>
      </c>
      <c r="Q154" s="221">
        <f>ROUND(E154*P154,5)</f>
        <v>0</v>
      </c>
      <c r="R154" s="221"/>
      <c r="S154" s="221"/>
      <c r="T154" s="222">
        <v>0</v>
      </c>
      <c r="U154" s="221">
        <f>ROUND(E154*T154,2)</f>
        <v>0</v>
      </c>
      <c r="V154" s="211"/>
      <c r="W154" s="211"/>
      <c r="X154" s="211"/>
      <c r="Y154" s="211"/>
      <c r="Z154" s="211"/>
      <c r="AA154" s="211"/>
      <c r="AB154" s="211"/>
      <c r="AC154" s="211"/>
      <c r="AD154" s="211"/>
      <c r="AE154" s="211" t="s">
        <v>96</v>
      </c>
      <c r="AF154" s="211"/>
      <c r="AG154" s="211"/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5">
      <c r="A155" s="212">
        <v>141</v>
      </c>
      <c r="B155" s="218" t="s">
        <v>383</v>
      </c>
      <c r="C155" s="261" t="s">
        <v>384</v>
      </c>
      <c r="D155" s="220" t="s">
        <v>380</v>
      </c>
      <c r="E155" s="226">
        <v>1</v>
      </c>
      <c r="F155" s="228">
        <f>H155+J155</f>
        <v>0</v>
      </c>
      <c r="G155" s="229">
        <f>ROUND(E155*F155,2)</f>
        <v>0</v>
      </c>
      <c r="H155" s="229"/>
      <c r="I155" s="229">
        <f>ROUND(E155*H155,2)</f>
        <v>0</v>
      </c>
      <c r="J155" s="229"/>
      <c r="K155" s="229">
        <f>ROUND(E155*J155,2)</f>
        <v>0</v>
      </c>
      <c r="L155" s="229">
        <v>21</v>
      </c>
      <c r="M155" s="229">
        <f>G155*(1+L155/100)</f>
        <v>0</v>
      </c>
      <c r="N155" s="221">
        <v>0</v>
      </c>
      <c r="O155" s="221">
        <f>ROUND(E155*N155,5)</f>
        <v>0</v>
      </c>
      <c r="P155" s="221">
        <v>0</v>
      </c>
      <c r="Q155" s="221">
        <f>ROUND(E155*P155,5)</f>
        <v>0</v>
      </c>
      <c r="R155" s="221"/>
      <c r="S155" s="221"/>
      <c r="T155" s="222">
        <v>0</v>
      </c>
      <c r="U155" s="221">
        <f>ROUND(E155*T155,2)</f>
        <v>0</v>
      </c>
      <c r="V155" s="211"/>
      <c r="W155" s="211"/>
      <c r="X155" s="211"/>
      <c r="Y155" s="211"/>
      <c r="Z155" s="211"/>
      <c r="AA155" s="211"/>
      <c r="AB155" s="211"/>
      <c r="AC155" s="211"/>
      <c r="AD155" s="211"/>
      <c r="AE155" s="211" t="s">
        <v>96</v>
      </c>
      <c r="AF155" s="211"/>
      <c r="AG155" s="211"/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5">
      <c r="A156" s="212">
        <v>142</v>
      </c>
      <c r="B156" s="218" t="s">
        <v>385</v>
      </c>
      <c r="C156" s="261" t="s">
        <v>386</v>
      </c>
      <c r="D156" s="220" t="s">
        <v>380</v>
      </c>
      <c r="E156" s="226">
        <v>1</v>
      </c>
      <c r="F156" s="228">
        <f>H156+J156</f>
        <v>0</v>
      </c>
      <c r="G156" s="229">
        <f>ROUND(E156*F156,2)</f>
        <v>0</v>
      </c>
      <c r="H156" s="229"/>
      <c r="I156" s="229">
        <f>ROUND(E156*H156,2)</f>
        <v>0</v>
      </c>
      <c r="J156" s="229"/>
      <c r="K156" s="229">
        <f>ROUND(E156*J156,2)</f>
        <v>0</v>
      </c>
      <c r="L156" s="229">
        <v>21</v>
      </c>
      <c r="M156" s="229">
        <f>G156*(1+L156/100)</f>
        <v>0</v>
      </c>
      <c r="N156" s="221">
        <v>0</v>
      </c>
      <c r="O156" s="221">
        <f>ROUND(E156*N156,5)</f>
        <v>0</v>
      </c>
      <c r="P156" s="221">
        <v>0</v>
      </c>
      <c r="Q156" s="221">
        <f>ROUND(E156*P156,5)</f>
        <v>0</v>
      </c>
      <c r="R156" s="221"/>
      <c r="S156" s="221"/>
      <c r="T156" s="222">
        <v>0</v>
      </c>
      <c r="U156" s="221">
        <f>ROUND(E156*T156,2)</f>
        <v>0</v>
      </c>
      <c r="V156" s="211"/>
      <c r="W156" s="211"/>
      <c r="X156" s="211"/>
      <c r="Y156" s="211"/>
      <c r="Z156" s="211"/>
      <c r="AA156" s="211"/>
      <c r="AB156" s="211"/>
      <c r="AC156" s="211"/>
      <c r="AD156" s="211"/>
      <c r="AE156" s="211" t="s">
        <v>96</v>
      </c>
      <c r="AF156" s="211"/>
      <c r="AG156" s="211"/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5">
      <c r="A157" s="239">
        <v>143</v>
      </c>
      <c r="B157" s="240" t="s">
        <v>387</v>
      </c>
      <c r="C157" s="263" t="s">
        <v>388</v>
      </c>
      <c r="D157" s="241" t="s">
        <v>380</v>
      </c>
      <c r="E157" s="242">
        <v>1</v>
      </c>
      <c r="F157" s="243">
        <f>H157+J157</f>
        <v>0</v>
      </c>
      <c r="G157" s="244">
        <f>ROUND(E157*F157,2)</f>
        <v>0</v>
      </c>
      <c r="H157" s="244"/>
      <c r="I157" s="244">
        <f>ROUND(E157*H157,2)</f>
        <v>0</v>
      </c>
      <c r="J157" s="244"/>
      <c r="K157" s="244">
        <f>ROUND(E157*J157,2)</f>
        <v>0</v>
      </c>
      <c r="L157" s="244">
        <v>21</v>
      </c>
      <c r="M157" s="244">
        <f>G157*(1+L157/100)</f>
        <v>0</v>
      </c>
      <c r="N157" s="245">
        <v>0</v>
      </c>
      <c r="O157" s="245">
        <f>ROUND(E157*N157,5)</f>
        <v>0</v>
      </c>
      <c r="P157" s="245">
        <v>0</v>
      </c>
      <c r="Q157" s="245">
        <f>ROUND(E157*P157,5)</f>
        <v>0</v>
      </c>
      <c r="R157" s="245"/>
      <c r="S157" s="245"/>
      <c r="T157" s="246">
        <v>0</v>
      </c>
      <c r="U157" s="245">
        <f>ROUND(E157*T157,2)</f>
        <v>0</v>
      </c>
      <c r="V157" s="211"/>
      <c r="W157" s="211"/>
      <c r="X157" s="211"/>
      <c r="Y157" s="211"/>
      <c r="Z157" s="211"/>
      <c r="AA157" s="211"/>
      <c r="AB157" s="211"/>
      <c r="AC157" s="211"/>
      <c r="AD157" s="211"/>
      <c r="AE157" s="211" t="s">
        <v>96</v>
      </c>
      <c r="AF157" s="211"/>
      <c r="AG157" s="211"/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x14ac:dyDescent="0.25">
      <c r="A158" s="6"/>
      <c r="B158" s="7" t="s">
        <v>389</v>
      </c>
      <c r="C158" s="264" t="s">
        <v>389</v>
      </c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AC158">
        <v>15</v>
      </c>
      <c r="AD158">
        <v>21</v>
      </c>
    </row>
    <row r="159" spans="1:60" x14ac:dyDescent="0.25">
      <c r="A159" s="247"/>
      <c r="B159" s="248" t="s">
        <v>28</v>
      </c>
      <c r="C159" s="265" t="s">
        <v>389</v>
      </c>
      <c r="D159" s="249"/>
      <c r="E159" s="249"/>
      <c r="F159" s="249"/>
      <c r="G159" s="260">
        <f>G8+G12+G41+G112+G142+G146+G152</f>
        <v>0</v>
      </c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AC159">
        <f>SUMIF(L7:L157,AC158,G7:G157)</f>
        <v>0</v>
      </c>
      <c r="AD159">
        <f>SUMIF(L7:L157,AD158,G7:G157)</f>
        <v>0</v>
      </c>
      <c r="AE159" t="s">
        <v>390</v>
      </c>
    </row>
    <row r="160" spans="1:60" x14ac:dyDescent="0.25">
      <c r="A160" s="6"/>
      <c r="B160" s="7" t="s">
        <v>389</v>
      </c>
      <c r="C160" s="264" t="s">
        <v>389</v>
      </c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spans="1:31" x14ac:dyDescent="0.25">
      <c r="A161" s="6"/>
      <c r="B161" s="7" t="s">
        <v>389</v>
      </c>
      <c r="C161" s="264" t="s">
        <v>389</v>
      </c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31" x14ac:dyDescent="0.25">
      <c r="A162" s="250" t="s">
        <v>391</v>
      </c>
      <c r="B162" s="250"/>
      <c r="C162" s="26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31" x14ac:dyDescent="0.25">
      <c r="A163" s="251"/>
      <c r="B163" s="252"/>
      <c r="C163" s="267"/>
      <c r="D163" s="252"/>
      <c r="E163" s="252"/>
      <c r="F163" s="252"/>
      <c r="G163" s="253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AE163" t="s">
        <v>392</v>
      </c>
    </row>
    <row r="164" spans="1:31" x14ac:dyDescent="0.25">
      <c r="A164" s="254"/>
      <c r="B164" s="255"/>
      <c r="C164" s="268"/>
      <c r="D164" s="255"/>
      <c r="E164" s="255"/>
      <c r="F164" s="255"/>
      <c r="G164" s="25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spans="1:31" x14ac:dyDescent="0.25">
      <c r="A165" s="254"/>
      <c r="B165" s="255"/>
      <c r="C165" s="268"/>
      <c r="D165" s="255"/>
      <c r="E165" s="255"/>
      <c r="F165" s="255"/>
      <c r="G165" s="25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spans="1:31" x14ac:dyDescent="0.25">
      <c r="A166" s="254"/>
      <c r="B166" s="255"/>
      <c r="C166" s="268"/>
      <c r="D166" s="255"/>
      <c r="E166" s="255"/>
      <c r="F166" s="255"/>
      <c r="G166" s="25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 spans="1:31" x14ac:dyDescent="0.25">
      <c r="A167" s="257"/>
      <c r="B167" s="258"/>
      <c r="C167" s="269"/>
      <c r="D167" s="258"/>
      <c r="E167" s="258"/>
      <c r="F167" s="258"/>
      <c r="G167" s="259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 spans="1:31" x14ac:dyDescent="0.25">
      <c r="A168" s="6"/>
      <c r="B168" s="7" t="s">
        <v>389</v>
      </c>
      <c r="C168" s="264" t="s">
        <v>389</v>
      </c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</row>
    <row r="169" spans="1:31" x14ac:dyDescent="0.25">
      <c r="C169" s="270"/>
      <c r="AE169" t="s">
        <v>393</v>
      </c>
    </row>
  </sheetData>
  <mergeCells count="6">
    <mergeCell ref="A1:G1"/>
    <mergeCell ref="C2:G2"/>
    <mergeCell ref="C3:G3"/>
    <mergeCell ref="C4:G4"/>
    <mergeCell ref="A162:C162"/>
    <mergeCell ref="A163:G167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cp:lastPrinted>2014-02-28T09:52:57Z</cp:lastPrinted>
  <dcterms:created xsi:type="dcterms:W3CDTF">2009-04-08T07:15:50Z</dcterms:created>
  <dcterms:modified xsi:type="dcterms:W3CDTF">2022-03-17T14:43:24Z</dcterms:modified>
</cp:coreProperties>
</file>