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VzorPolozky" sheetId="1" state="hidden" r:id="rId1"/>
    <sheet name="SO-02 02.1 Pol" sheetId="2" r:id="rId2"/>
  </sheets>
  <definedNames>
    <definedName name="_xlnm.Print_Area" localSheetId="1">'SO-02 02.1 Pol'!$A$1:$W$264</definedName>
    <definedName name="_xlnm.Print_Titles" localSheetId="1">'SO-02 02.1 Pol'!$1:$7</definedName>
    <definedName name="CenaCelkem">#REF!</definedName>
    <definedName name="CenaCelkemBezDPH">#REF!</definedName>
    <definedName name="cisloobjektu">#REF!</definedName>
    <definedName name="CisloRozpoctu">#N/A</definedName>
    <definedName name="cislostavby">#N/A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#N/A</definedName>
    <definedName name="nazevstavby">#N/A</definedName>
    <definedName name="NazevStavebnihoRozpoctu">#REF!</definedName>
    <definedName name="_xlnm.Print_Titles" localSheetId="1">'SO-02 02.1 Pol'!$1:$7</definedName>
    <definedName name="oadresa">#REF!</definedName>
    <definedName name="_xlnm.Print_Area" localSheetId="1">'SO-02 02.1 Pol'!$A$1:$W$264</definedName>
    <definedName name="padresa">#REF!</definedName>
    <definedName name="pdic">#REF!</definedName>
    <definedName name="pico">#REF!</definedName>
    <definedName name="pmisto">#REF!</definedName>
    <definedName name="PocetMJ">"#REF!"</definedName>
    <definedName name="PoptavkaID">#REF!</definedName>
    <definedName name="pPSC">#REF!</definedName>
    <definedName name="Projektant">#REF!</definedName>
    <definedName name="SazbaDPH1">#N/A</definedName>
    <definedName name="SazbaDPH2">#N/A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<sst xmlns="http://schemas.openxmlformats.org/spreadsheetml/2006/main" count="976" uniqueCount="389">
  <si>
    <t xml:space="preserve">Položkový rozpočet </t>
  </si>
  <si>
    <t>S:</t>
  </si>
  <si>
    <t>O:</t>
  </si>
  <si>
    <t>R:</t>
  </si>
  <si>
    <t>#TypZaznamu#</t>
  </si>
  <si>
    <t>01</t>
  </si>
  <si>
    <t>Vzdělávací centrum U Floriánka 57 Vranovice 2.etapa</t>
  </si>
  <si>
    <t>STA</t>
  </si>
  <si>
    <t>SO-02</t>
  </si>
  <si>
    <t>Zpevněné plochy, sadové úpravy, mobiliář</t>
  </si>
  <si>
    <t>OBJ</t>
  </si>
  <si>
    <t>02.1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</si>
  <si>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</si>
  <si>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</si>
  <si>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</si>
  <si>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</si>
  <si>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</si>
  <si>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</si>
  <si>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</si>
  <si>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</si>
  <si>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</si>
  <si>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</si>
  <si>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</si>
  <si>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</si>
  <si>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</si>
  <si>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</si>
  <si>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</si>
  <si>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</si>
  <si>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</si>
  <si>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</si>
  <si>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</si>
  <si>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</si>
  <si>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</si>
  <si>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</si>
  <si>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</si>
  <si>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</si>
  <si>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</si>
  <si>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1</t>
  </si>
  <si>
    <t>Zemní práce</t>
  </si>
  <si>
    <t>DIL</t>
  </si>
  <si>
    <t>122201101R00</t>
  </si>
  <si>
    <t>Odkopávky a  prokopávky nezapažené v hornině 3 do 100 m3</t>
  </si>
  <si>
    <t>m3</t>
  </si>
  <si>
    <t>RTS 18/ I</t>
  </si>
  <si>
    <t>Indiv</t>
  </si>
  <si>
    <t>POL1_1</t>
  </si>
  <si>
    <t>Bd1 : 121*0,35*1,1</t>
  </si>
  <si>
    <t>VV</t>
  </si>
  <si>
    <t>BdHC : 6*0,35*1,1</t>
  </si>
  <si>
    <t>Bd2 : 74*1,0*1,1</t>
  </si>
  <si>
    <t>Před : 54*0,64*1,1</t>
  </si>
  <si>
    <t>162701105R00</t>
  </si>
  <si>
    <t>Vodorovné přemístění výkopku z horniny 1 až 4, na vzdálenost přes 9 000  do 10 000 m</t>
  </si>
  <si>
    <t>Položka pořadí 1 : 168,31100</t>
  </si>
  <si>
    <t>162701109R00</t>
  </si>
  <si>
    <t>Vodorovné přemístění výkopku příplatek k ceně za každých dalších i započatých 1 000 m přes 10 000 m, z horniny 1 až 4</t>
  </si>
  <si>
    <t xml:space="preserve">předpoklad 20 km : </t>
  </si>
  <si>
    <t>Položka pořadí 2 : 168,31100*10</t>
  </si>
  <si>
    <t>167101102R00</t>
  </si>
  <si>
    <t>Nakládání, skládání, překládání neulehlého výkopku nakládání výkopku přes 100 m3, z horniny 1 až 4</t>
  </si>
  <si>
    <t>Položka pořadí 2 : 168,31100</t>
  </si>
  <si>
    <t>171201201T00</t>
  </si>
  <si>
    <t>Uložení výkopku na skládku</t>
  </si>
  <si>
    <t>Vlastní</t>
  </si>
  <si>
    <t>POL1_</t>
  </si>
  <si>
    <t>174101101R00</t>
  </si>
  <si>
    <t>Zásyp sypaninou se zhutněním jam, šachet, rýh nebo kolem objektů v těchto vykopávkách</t>
  </si>
  <si>
    <t>Nástupní plocha : 49,8</t>
  </si>
  <si>
    <t>jímka : 6*5*2</t>
  </si>
  <si>
    <t>181101111R00</t>
  </si>
  <si>
    <t>Úprava pláně v zářezech bez rozlišení horniny, se zhutněním - ručně</t>
  </si>
  <si>
    <t>m2</t>
  </si>
  <si>
    <t>Bd1 : 121*1,1</t>
  </si>
  <si>
    <t>BdHC : 6*1,1</t>
  </si>
  <si>
    <t>Bd2 : 74*1,1</t>
  </si>
  <si>
    <t>Asf : 13*1,1</t>
  </si>
  <si>
    <t>199000002R00</t>
  </si>
  <si>
    <t>Poplatky za skládku horniny 1- 4</t>
  </si>
  <si>
    <t>59691002.AR</t>
  </si>
  <si>
    <t>recyklát  betonový; frakce 16,0 až 32,0 mm</t>
  </si>
  <si>
    <t>t</t>
  </si>
  <si>
    <t>SPCM</t>
  </si>
  <si>
    <t>POL3_0</t>
  </si>
  <si>
    <t>Nástupní plocha : 49,8*1,9</t>
  </si>
  <si>
    <t>11</t>
  </si>
  <si>
    <t>Přípravné a přidružené práce</t>
  </si>
  <si>
    <t>113106121R00</t>
  </si>
  <si>
    <t>Rozebrání dlažeb, panelů komunikací pro pěší s jakýmkoliv ložem a výplní spár z betonových nebo, kameninových dlaždic nebo tvarovek</t>
  </si>
  <si>
    <t>Před : 54</t>
  </si>
  <si>
    <t>113107620R00</t>
  </si>
  <si>
    <t>Odstranění podkladů nebo krytů z kameniva hrubého drceného, v ploše jednotlivě nad 50 m2, tloušťka, vrstvy 200 mm</t>
  </si>
  <si>
    <t>Položka pořadí 10 : 54,00000</t>
  </si>
  <si>
    <t>Položka pořadí 12 : 12,00000</t>
  </si>
  <si>
    <t>Položka pořadí 13 : 66,00000</t>
  </si>
  <si>
    <t>113108315R00</t>
  </si>
  <si>
    <t>Odstranění podkladů nebo krytů živičných, v ploše jednotlivě do 50 m2, tloušťka vrstvy 150 mm</t>
  </si>
  <si>
    <t>Dem6 : 12</t>
  </si>
  <si>
    <t>113109420R00</t>
  </si>
  <si>
    <t>Odstranění podkladů nebo krytů z betonu prostého, v ploše jednotlivě nad 50 m2, tloušťka vrstvy 200, mm</t>
  </si>
  <si>
    <t>Dem1 : 66</t>
  </si>
  <si>
    <t>113202111R00</t>
  </si>
  <si>
    <t>Vytrhání obrub z krajníků nebo obrubníků stojatých</t>
  </si>
  <si>
    <t>m</t>
  </si>
  <si>
    <t>Dem4 : 24</t>
  </si>
  <si>
    <t>130901123RT1</t>
  </si>
  <si>
    <t>Bourání konstrukcí v hloubených vykopávkách z betonu, železového nebo z předpjatého, pneumatickým, kladivem</t>
  </si>
  <si>
    <t>Dem3 : 1</t>
  </si>
  <si>
    <t>919735113R00</t>
  </si>
  <si>
    <t>Řezání stávajících krytů nebo podkladů živičných, hloubky přes 100 do 150 mm</t>
  </si>
  <si>
    <t>Dem5 : 25</t>
  </si>
  <si>
    <t>963042819R00</t>
  </si>
  <si>
    <t>Bourání jakýchkoliv betonových schodišťových stupňů zhotovených na místě</t>
  </si>
  <si>
    <t>7*(4+2)/2</t>
  </si>
  <si>
    <t>963053936R00</t>
  </si>
  <si>
    <t>Bourání železobetonových schodišťových ramen samonosných</t>
  </si>
  <si>
    <t>Dem2 : 26,2</t>
  </si>
  <si>
    <t>130900030RAB</t>
  </si>
  <si>
    <t>Bourání konstrukcí v hloubených vykopávkách konstrukcí z betonu prostého, odvoz do 5 000 m, uložení, na skládku</t>
  </si>
  <si>
    <t>POL2_1</t>
  </si>
  <si>
    <t>žb dvorní jímka : 5*6*2</t>
  </si>
  <si>
    <t>18</t>
  </si>
  <si>
    <t>Povrchové úpravy terénu</t>
  </si>
  <si>
    <t>181301115R00</t>
  </si>
  <si>
    <t>Rozprostření a urovnání ornice v rovině v souvislé ploše přes 500 m2, tloušťka vrstvy přes 250 do, 300 mm</t>
  </si>
  <si>
    <t>Trav : 38</t>
  </si>
  <si>
    <t>10364200R</t>
  </si>
  <si>
    <t>ornice pro pozemkové úpravy</t>
  </si>
  <si>
    <t>Trav : 38*0,3</t>
  </si>
  <si>
    <t>181</t>
  </si>
  <si>
    <t>Sadové a parkové úpravy</t>
  </si>
  <si>
    <t>180400020RA0</t>
  </si>
  <si>
    <t>Založení trávníku s dodáním osiva parkového, v rovině</t>
  </si>
  <si>
    <t>183400012RA0</t>
  </si>
  <si>
    <t>Příprava půdy pro výsadbu v rovině, strojní, chemické odplevelení, frézování, hnojení</t>
  </si>
  <si>
    <t>Položka pořadí 22 : 38,00000</t>
  </si>
  <si>
    <t>2</t>
  </si>
  <si>
    <t>Základy a zvláštní zakládání</t>
  </si>
  <si>
    <t>271531114T00</t>
  </si>
  <si>
    <t>Polštář základu z betonu prostého</t>
  </si>
  <si>
    <t>Nástupní plocha : 30,6*0,05</t>
  </si>
  <si>
    <t>273351215R00</t>
  </si>
  <si>
    <t>Bednění stěn základových desek zřízení</t>
  </si>
  <si>
    <t>90*0,15</t>
  </si>
  <si>
    <t>273351216R00</t>
  </si>
  <si>
    <t>Bednění stěn základových desek odstranění</t>
  </si>
  <si>
    <t>Položka pořadí 25 : 13,50000</t>
  </si>
  <si>
    <t>273361921RT4</t>
  </si>
  <si>
    <t>Výztuž základových desek ze svařovaných sítí průměr drátu 6 mm, velikost oka 100/100 mm</t>
  </si>
  <si>
    <t>Nástupní plocha : 71,2*0,00444*1,1</t>
  </si>
  <si>
    <t>274351215RT1</t>
  </si>
  <si>
    <t>Bednění stěn základových pasů zřízení</t>
  </si>
  <si>
    <t>62*2*0,3</t>
  </si>
  <si>
    <t>274351216R00</t>
  </si>
  <si>
    <t>Bednění stěn základových pasů odstranění</t>
  </si>
  <si>
    <t>Položka pořadí 28 : 37,20000</t>
  </si>
  <si>
    <t>274361821R00</t>
  </si>
  <si>
    <t>Výztuž základových pasů z betonářské oceli 10 505(R)</t>
  </si>
  <si>
    <t>Podélná : 62*6*0,000617*1,1</t>
  </si>
  <si>
    <t>Třmínky : 57/0,25*1,5*0,000395*1,1</t>
  </si>
  <si>
    <t>273321321R001</t>
  </si>
  <si>
    <t>Železobeton základových desek C 20/25-XC2</t>
  </si>
  <si>
    <t>Nástupní plocha : 71,2*0,15</t>
  </si>
  <si>
    <t>274321411R001</t>
  </si>
  <si>
    <t>Železobeton základových pasů C 25/30-XC2</t>
  </si>
  <si>
    <t>Nástupní plocha : 30,6*0,3</t>
  </si>
  <si>
    <t>275310030RA01</t>
  </si>
  <si>
    <t>Základová patka z betonu C 20/25, včetně bednění</t>
  </si>
  <si>
    <t>POL2_</t>
  </si>
  <si>
    <t>Lav : 4*0,3*0,7*0,7</t>
  </si>
  <si>
    <t>Ok : 1*0,3*0,3*0,7</t>
  </si>
  <si>
    <t>Sk : 4*0,3*0,7*0,7</t>
  </si>
  <si>
    <t>Schodiště - SCh2 : 6*0,3*0,3*0,7</t>
  </si>
  <si>
    <t>3</t>
  </si>
  <si>
    <t>Svislé a kompletní konstrukce</t>
  </si>
  <si>
    <t>311361821R00</t>
  </si>
  <si>
    <t>Výztuž nadzákladových zdí z betonářské oceli 10 505(R)</t>
  </si>
  <si>
    <t>Svislá : 62/0,25*2*1,5*0,000617*1,1</t>
  </si>
  <si>
    <t>Podélná : 62*8*0,000617*1,1</t>
  </si>
  <si>
    <t>311112120RT41</t>
  </si>
  <si>
    <t>Stěna z tvárnic ztraceného bednění, tl. 20 cm, zalití tvárnic betonem C 25/30-XC2</t>
  </si>
  <si>
    <t>Nástupní plocha : 62*1,15</t>
  </si>
  <si>
    <t>43</t>
  </si>
  <si>
    <t>Schodiště</t>
  </si>
  <si>
    <t>434121425R00</t>
  </si>
  <si>
    <t>Osazení schodišťových stupňů železobetonových na desku broušených nebo leštěných</t>
  </si>
  <si>
    <t>Sch1 : 12*1,5</t>
  </si>
  <si>
    <t>593723034R</t>
  </si>
  <si>
    <t>stupeň schodišťový  betonový; plný - průběžný, ukončovací; l = 1 500,0 mm; š = 350,0 mm; h = 150,0, mm; povrch vymývaný</t>
  </si>
  <si>
    <t>kus</t>
  </si>
  <si>
    <t>5</t>
  </si>
  <si>
    <t>Komunikace</t>
  </si>
  <si>
    <t>566905111R00</t>
  </si>
  <si>
    <t>Vyspravení podkladu po překopech podkladním betonem</t>
  </si>
  <si>
    <t>Asf : 12*0,15</t>
  </si>
  <si>
    <t>567211115R00</t>
  </si>
  <si>
    <t>Podklad z prostého betonu třídy I., tloušťky 150 mm</t>
  </si>
  <si>
    <t>Bd2 : 74*1,05</t>
  </si>
  <si>
    <t>572952112R00</t>
  </si>
  <si>
    <t>Vyspravení krytu po překopech pro inženýrské sítě asfaltovým betonem, po zhutnění tloušťky přes  50, do  70 mm</t>
  </si>
  <si>
    <t>Asf : 12</t>
  </si>
  <si>
    <t>596215040R00</t>
  </si>
  <si>
    <t>Kladení zámkové dlažby do drtě tloušťka dlažby 80 mm, tloušťka lože 40 mm</t>
  </si>
  <si>
    <t>Bd1 : 121</t>
  </si>
  <si>
    <t>BdHC : 6</t>
  </si>
  <si>
    <t>596215061R00</t>
  </si>
  <si>
    <t>Kladení zámkové dlažby do drtě tloušťka dlažby 100 mm, tloušťka lože 40 mm</t>
  </si>
  <si>
    <t>596841111R00</t>
  </si>
  <si>
    <t>Kladení dlažby z betonových nebo kameninových dlaždic do lože z cementové malty tloušťky do 30 mm</t>
  </si>
  <si>
    <t>Bd2 : 74</t>
  </si>
  <si>
    <t>631361921RT4</t>
  </si>
  <si>
    <t>Výztuž mazanin z betonů a z lehkých betonů ze svařovaných sítí průměr drátu 6 mm, velikost oka, 100/100 mm</t>
  </si>
  <si>
    <t>Bd2 : 74*1,05*0,00444</t>
  </si>
  <si>
    <t>564231111R001</t>
  </si>
  <si>
    <t>Podklad ze štěrkopísku po zhutnění tloušťky 10 cm, fr. 0-8 mm</t>
  </si>
  <si>
    <t>Před : 54*1,1</t>
  </si>
  <si>
    <t>564811111R001</t>
  </si>
  <si>
    <t>Podklad ze štěrkodrti po zhutnění tloušťky 5 cm, fr. 8-16 mm</t>
  </si>
  <si>
    <t>Bd1 : 121*1,05</t>
  </si>
  <si>
    <t>BdHC : 6*1,05</t>
  </si>
  <si>
    <t>Před : 54*1,05</t>
  </si>
  <si>
    <t>564851114R001</t>
  </si>
  <si>
    <t>Podklad ze štěrkodrti po zhutnění tloušťky 18 cm, fr. 0-63 mm</t>
  </si>
  <si>
    <t>564861111R001</t>
  </si>
  <si>
    <t>Podklad ze štěrkodrti po zhutnění tloušťky 20 cm, fr. 0-63 mm</t>
  </si>
  <si>
    <t>Nástupní plocha : 41,5</t>
  </si>
  <si>
    <t>564871112T001</t>
  </si>
  <si>
    <t>Podklad ze štěrkodrti po zhutnění tloušťky 35 cm, fr. 0-63 mm</t>
  </si>
  <si>
    <t>592451158R1</t>
  </si>
  <si>
    <t>Dlažba SLP skladba 20x10x8 cm antracit, dlažba pro nevidomé</t>
  </si>
  <si>
    <t>POL3_</t>
  </si>
  <si>
    <t>DOD 5001</t>
  </si>
  <si>
    <t>Betonová dlažba 300/150x80 mm - žíhaná barevná</t>
  </si>
  <si>
    <t>DOD 5002</t>
  </si>
  <si>
    <t>Betonová dlažba 300/150x100 mm - žíhaná barevná</t>
  </si>
  <si>
    <t>DOD 5003</t>
  </si>
  <si>
    <t>Betonová dlažba 400/400x50 mm - žíhaná barevná</t>
  </si>
  <si>
    <t>62</t>
  </si>
  <si>
    <t>Úpravy povrchů vnější</t>
  </si>
  <si>
    <t>602011184RT7</t>
  </si>
  <si>
    <t>Omítky stěn z hotových směsí omítka vrchní tenkovrstvá, silikátová, zatřená, tloušťka vrstvy 2 mm,, probarvená</t>
  </si>
  <si>
    <t>Nástupní plocha : 41,2*0,9</t>
  </si>
  <si>
    <t>602016191R00</t>
  </si>
  <si>
    <t>Omítky stěn z hotových směsí Doplňkové práce pro omítky stěn z hotových směsí penetrační nátěr stěn, akrylátový</t>
  </si>
  <si>
    <t>Položka pořadí 54 : 37,08000</t>
  </si>
  <si>
    <t>622481211RT2</t>
  </si>
  <si>
    <t>Vyztužení vnějších omítek stěn sklotextilní síťovinou s dodávkou výztužné sítě a stěrkového tmelu</t>
  </si>
  <si>
    <t>Nástupní plocha : 41,2*0,9*2</t>
  </si>
  <si>
    <t>87</t>
  </si>
  <si>
    <t>Potrubí z trub z plastických hmot</t>
  </si>
  <si>
    <t>132201210R00</t>
  </si>
  <si>
    <t>Hloubení rýh šířky přes 60 do 200 cm do 50 m3, v hornině 3, hloubení strojně</t>
  </si>
  <si>
    <t>132201219R00</t>
  </si>
  <si>
    <t>Hloubení rýh šířky přes 60 do 200 cm příplatek za lepivost, v hornině 3,</t>
  </si>
  <si>
    <t>139601102R00</t>
  </si>
  <si>
    <t>Ruční výkop jam, rýh a šachet v hornině 3</t>
  </si>
  <si>
    <t>161101101R00</t>
  </si>
  <si>
    <t>Svislé přemístění výkopku z horniny 1 až 4, při hloubce výkopu přes 1 do 2,5 m</t>
  </si>
  <si>
    <t>162201101R00</t>
  </si>
  <si>
    <t>Vodorovné přemístění výkopku z horniny 1 až 4, na vzdálenost do 20 m</t>
  </si>
  <si>
    <t>174201101R00</t>
  </si>
  <si>
    <t>Zásyp sypaninou bez zhutnění jam, šachet, rýh nebo kolem objektů v těchto vykopávkách</t>
  </si>
  <si>
    <t>175101101R00</t>
  </si>
  <si>
    <t>Obsyp potrubí bez prohození sypaniny</t>
  </si>
  <si>
    <t>175101109R00</t>
  </si>
  <si>
    <t>Obsyp potrubí příplatek k ceně za prohození sypaniny</t>
  </si>
  <si>
    <t>451573111R00</t>
  </si>
  <si>
    <t>Lože pod potrubí, stoky a drobné objekty z písku a štěrkopísku  do 65 mm</t>
  </si>
  <si>
    <t>721176222R00</t>
  </si>
  <si>
    <t>Potrubí z plastových trub polyvinylchloridové potrubí PVC, svodné (ležaté) v zemi, D 110 mmm, s 3,2, mm, DN 100</t>
  </si>
  <si>
    <t>721176223R00</t>
  </si>
  <si>
    <t>Potrubí z plastových trub polyvinylchloridové potrubí PVC, svodné (ležaté) v zemi, D 125 mmm, s 3,2, mm, DN 125</t>
  </si>
  <si>
    <t>89</t>
  </si>
  <si>
    <t>Ostatní konstrukce na trubním vedení</t>
  </si>
  <si>
    <t>721242110RT1</t>
  </si>
  <si>
    <t>Lapače střešních splavenin D 110 mm, s otáč.kul.kloubem na odtoku, s košem , se suchou a, nezámr.klapkou,čistícím víčkem a vylam.těs. kroužky pro připoj.potrub.svodů D 75, 90, 100 a 110 mm</t>
  </si>
  <si>
    <t>90</t>
  </si>
  <si>
    <t>Ostatní práce</t>
  </si>
  <si>
    <t>909R00</t>
  </si>
  <si>
    <t>Hzs-nezmeritelne stavebni prace</t>
  </si>
  <si>
    <t>h</t>
  </si>
  <si>
    <t>901</t>
  </si>
  <si>
    <t>Mobiliář a herní prvky</t>
  </si>
  <si>
    <t>901011001VC0</t>
  </si>
  <si>
    <t>D+M lavička jednostranná s opěrákem</t>
  </si>
  <si>
    <t>Lav : 2</t>
  </si>
  <si>
    <t>901011002VC0</t>
  </si>
  <si>
    <t>D+M odpadkový koš s víkem</t>
  </si>
  <si>
    <t>Ok : 1</t>
  </si>
  <si>
    <t>901011003VC0</t>
  </si>
  <si>
    <t>D+M stojan na kola</t>
  </si>
  <si>
    <t>Sk : 4</t>
  </si>
  <si>
    <t>91</t>
  </si>
  <si>
    <t>Doplňující práce na komunikaci</t>
  </si>
  <si>
    <t>917862111R001</t>
  </si>
  <si>
    <t>Osazení stojat. obrub.bet. s opěrou,lože z C 20/25</t>
  </si>
  <si>
    <t>BoN : 11</t>
  </si>
  <si>
    <t>BoP : 3</t>
  </si>
  <si>
    <t>BoS : 12</t>
  </si>
  <si>
    <t>BoC : 53</t>
  </si>
  <si>
    <t>918101112T001</t>
  </si>
  <si>
    <t>Příplatek za beton C30/37 - lože pod obrubníky nebo obruby dlažeb</t>
  </si>
  <si>
    <t>59217421R</t>
  </si>
  <si>
    <t>obrubník chodníkový materiál beton; l = 1000,0 mm; š = 100,0 mm; h = 250,0 mm; barva šedá</t>
  </si>
  <si>
    <t>BoC : 55</t>
  </si>
  <si>
    <t>59217472R</t>
  </si>
  <si>
    <t>obrubník silniční materiál beton; l = 1000,0 mm; š = 150,0 mm; h = 250,0 mm; barva šedá</t>
  </si>
  <si>
    <t>BoS : 14</t>
  </si>
  <si>
    <t>59217474R</t>
  </si>
  <si>
    <t>obrubník silniční nájezdový; materiál beton; l = 250,0 mm; š = 150,0 mm; h = 150,0 mm; barva šedá</t>
  </si>
  <si>
    <t>BoN : 12</t>
  </si>
  <si>
    <t>59217480R</t>
  </si>
  <si>
    <t>obrubník silniční přechodový levý; materiál beton; l = 1000,0 mm; š = 150,0 mm; výškový rozsah h =, 150 až 250 mm; barva šedá</t>
  </si>
  <si>
    <t>99</t>
  </si>
  <si>
    <t>Staveništní přesun hmot</t>
  </si>
  <si>
    <t>998223011R00</t>
  </si>
  <si>
    <t>Přesun hmot pozemních komunikací, kryt dlážděný jakékoliv délky objektu</t>
  </si>
  <si>
    <t xml:space="preserve">Hmotnosti z položek s pořadovými čísly: : </t>
  </si>
  <si>
    <t xml:space="preserve">9,21,24,25,27,28,30,31,32,34,35,36,37,38,39,40,41,42,43,44,45,46,47,48,49,50,54,55,56,65,67,74,76, : </t>
  </si>
  <si>
    <t xml:space="preserve">77,78,79, : </t>
  </si>
  <si>
    <t>Součet: : 472,99552</t>
  </si>
  <si>
    <t>711</t>
  </si>
  <si>
    <t>Izolace proti vodě</t>
  </si>
  <si>
    <t>711823121RT2</t>
  </si>
  <si>
    <t>Ochrana konstrukcí nopovou fólií Montáž nopové fólie svisle, včetně dodávky fólie</t>
  </si>
  <si>
    <t>Nástupní plocha : 41,2*1</t>
  </si>
  <si>
    <t>711823129RT2</t>
  </si>
  <si>
    <t>Ochrana konstrukcí nopovou fólií Montáž ukončovací lišty k nopové fólii, včetně dodávky lišty, plechové poplast.</t>
  </si>
  <si>
    <t>998711101R00</t>
  </si>
  <si>
    <t>Přesun hmot pro izolace proti vodě svisle do 6 m</t>
  </si>
  <si>
    <t>POL1_7</t>
  </si>
  <si>
    <t xml:space="preserve">81,82, : </t>
  </si>
  <si>
    <t>Součet: : 0,02884</t>
  </si>
  <si>
    <t>762</t>
  </si>
  <si>
    <t>Konstrukce tesařské</t>
  </si>
  <si>
    <t>342264052T001</t>
  </si>
  <si>
    <t>Rošt plechový pozinkový, á 500 mm</t>
  </si>
  <si>
    <t>Položka pořadí 85 : 74,16000</t>
  </si>
  <si>
    <t>763612132R001</t>
  </si>
  <si>
    <t>M.obložení stěn z desek do tl.18 mm,P+D,šroubo.</t>
  </si>
  <si>
    <t>59533320R1</t>
  </si>
  <si>
    <t>Aquapanel 1200x900x12,5 mm, deska cementová</t>
  </si>
  <si>
    <t>Položka pořadí 85 : 74,16000*1,15</t>
  </si>
  <si>
    <t>998762102R00</t>
  </si>
  <si>
    <t>Přesun hmot pro konstrukce tesařské v objektech výšky do 12 m</t>
  </si>
  <si>
    <t xml:space="preserve">84,85,86, : </t>
  </si>
  <si>
    <t>Součet: : 2,05646</t>
  </si>
  <si>
    <t>764</t>
  </si>
  <si>
    <t>Konstrukce klempířské</t>
  </si>
  <si>
    <t>764015001VC0</t>
  </si>
  <si>
    <t>D+M provětrávané mezery - AL tahokov na výšku 50 mm + síť proti hmyzu</t>
  </si>
  <si>
    <t>998764201R00</t>
  </si>
  <si>
    <t>Přesun hmot pro konstrukce klempířské v objektech výšky do 6 m</t>
  </si>
  <si>
    <t>%</t>
  </si>
  <si>
    <t xml:space="preserve">Ceny z položek s pořadovými čísly: : </t>
  </si>
  <si>
    <t xml:space="preserve">88, : </t>
  </si>
  <si>
    <t>Součet: : 164,38800</t>
  </si>
  <si>
    <t>767</t>
  </si>
  <si>
    <t>Konstrukce zámečnické</t>
  </si>
  <si>
    <t>767011001VC0</t>
  </si>
  <si>
    <t>D+M ocelové schodiště se zábradlím, pozink, kotvení</t>
  </si>
  <si>
    <t>Sch2 : 1</t>
  </si>
  <si>
    <t>767011002VC0</t>
  </si>
  <si>
    <t>D+M ocelové zábradlí, zakřivené, pozink, kotvení</t>
  </si>
  <si>
    <t>Záb : 43,4</t>
  </si>
  <si>
    <t>998767201R00</t>
  </si>
  <si>
    <t>Přesun hmot pro kovové stavební doplňk. konstrukce v objektech výšky do 6 m</t>
  </si>
  <si>
    <t xml:space="preserve">90,91, : </t>
  </si>
  <si>
    <t>Součet: : 2226,46000</t>
  </si>
  <si>
    <t>D96</t>
  </si>
  <si>
    <t>Přesuny suti a vybouraných hmot</t>
  </si>
  <si>
    <t>979990001R00</t>
  </si>
  <si>
    <t>Poplatek za skládku stavební suti</t>
  </si>
  <si>
    <t>POL1_9</t>
  </si>
  <si>
    <t>979087112R00</t>
  </si>
  <si>
    <t>Nakládání suti na dopravní prostředky</t>
  </si>
  <si>
    <t xml:space="preserve">Demontážní hmotnosti z položek s pořadovými čísly: : </t>
  </si>
  <si>
    <t xml:space="preserve">10,11,12,13,14,17,18, : </t>
  </si>
  <si>
    <t>Součet: : 120,44040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</si>
  <si>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</si>
  <si>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</si>
  <si>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</si>
  <si>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</si>
  <si>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Součet: : 1204,40400</t>
  </si>
  <si>
    <t>979093111R00</t>
  </si>
  <si>
    <t>Uložení suti na skládku bez zhutnění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</si>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</sst>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0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36" applyAlignment="1">
      <alignment vertical="top"/>
      <protection/>
    </xf>
    <xf numFmtId="0" fontId="1" fillId="0" borderId="0" xfId="36" applyAlignment="1">
      <alignment vertical="top" wrapText="1"/>
      <protection/>
    </xf>
    <xf numFmtId="0" fontId="1" fillId="0" borderId="10" xfId="36" applyFont="1" applyBorder="1" applyAlignment="1">
      <alignment vertical="center"/>
      <protection/>
    </xf>
    <xf numFmtId="49" fontId="1" fillId="0" borderId="11" xfId="36" applyNumberFormat="1" applyBorder="1" applyAlignment="1">
      <alignment vertical="center"/>
      <protection/>
    </xf>
    <xf numFmtId="49" fontId="1" fillId="0" borderId="0" xfId="36" applyNumberFormat="1" applyAlignment="1">
      <alignment vertical="top"/>
      <protection/>
    </xf>
    <xf numFmtId="49" fontId="1" fillId="0" borderId="0" xfId="36" applyNumberFormat="1" applyAlignment="1">
      <alignment vertical="top" wrapText="1"/>
      <protection/>
    </xf>
    <xf numFmtId="0" fontId="1" fillId="0" borderId="0" xfId="36" applyAlignment="1">
      <alignment horizontal="center" vertical="top"/>
      <protection/>
    </xf>
    <xf numFmtId="0" fontId="1" fillId="0" borderId="0" xfId="36">
      <alignment/>
      <protection/>
    </xf>
    <xf numFmtId="49" fontId="1" fillId="0" borderId="0" xfId="36" applyNumberFormat="1">
      <alignment/>
      <protection/>
    </xf>
    <xf numFmtId="0" fontId="1" fillId="33" borderId="10" xfId="36" applyFont="1" applyFill="1" applyBorder="1" applyAlignment="1">
      <alignment vertical="center"/>
      <protection/>
    </xf>
    <xf numFmtId="49" fontId="1" fillId="33" borderId="11" xfId="36" applyNumberFormat="1" applyFont="1" applyFill="1" applyBorder="1" applyAlignment="1">
      <alignment vertical="center"/>
      <protection/>
    </xf>
    <xf numFmtId="0" fontId="1" fillId="0" borderId="0" xfId="36" applyAlignment="1">
      <alignment horizontal="center"/>
      <protection/>
    </xf>
    <xf numFmtId="0" fontId="1" fillId="34" borderId="10" xfId="36" applyFont="1" applyFill="1" applyBorder="1">
      <alignment/>
      <protection/>
    </xf>
    <xf numFmtId="49" fontId="1" fillId="34" borderId="10" xfId="36" applyNumberFormat="1" applyFont="1" applyFill="1" applyBorder="1">
      <alignment/>
      <protection/>
    </xf>
    <xf numFmtId="0" fontId="1" fillId="34" borderId="10" xfId="36" applyFont="1" applyFill="1" applyBorder="1" applyAlignment="1">
      <alignment horizontal="center"/>
      <protection/>
    </xf>
    <xf numFmtId="0" fontId="1" fillId="34" borderId="12" xfId="36" applyFont="1" applyFill="1" applyBorder="1">
      <alignment/>
      <protection/>
    </xf>
    <xf numFmtId="0" fontId="1" fillId="34" borderId="10" xfId="36" applyFont="1" applyFill="1" applyBorder="1" applyAlignment="1">
      <alignment wrapText="1"/>
      <protection/>
    </xf>
    <xf numFmtId="164" fontId="1" fillId="0" borderId="0" xfId="36" applyNumberFormat="1" applyAlignment="1">
      <alignment vertical="top"/>
      <protection/>
    </xf>
    <xf numFmtId="4" fontId="1" fillId="0" borderId="0" xfId="36" applyNumberFormat="1" applyAlignment="1">
      <alignment vertical="top"/>
      <protection/>
    </xf>
    <xf numFmtId="0" fontId="3" fillId="33" borderId="13" xfId="36" applyFont="1" applyFill="1" applyBorder="1" applyAlignment="1">
      <alignment vertical="top"/>
      <protection/>
    </xf>
    <xf numFmtId="49" fontId="3" fillId="33" borderId="14" xfId="36" applyNumberFormat="1" applyFont="1" applyFill="1" applyBorder="1" applyAlignment="1">
      <alignment vertical="top"/>
      <protection/>
    </xf>
    <xf numFmtId="49" fontId="3" fillId="33" borderId="14" xfId="36" applyNumberFormat="1" applyFont="1" applyFill="1" applyBorder="1" applyAlignment="1">
      <alignment horizontal="left" vertical="top" wrapText="1"/>
      <protection/>
    </xf>
    <xf numFmtId="0" fontId="3" fillId="33" borderId="14" xfId="36" applyFont="1" applyFill="1" applyBorder="1" applyAlignment="1">
      <alignment horizontal="center" vertical="top" shrinkToFit="1"/>
      <protection/>
    </xf>
    <xf numFmtId="164" fontId="3" fillId="33" borderId="14" xfId="36" applyNumberFormat="1" applyFont="1" applyFill="1" applyBorder="1" applyAlignment="1">
      <alignment vertical="top" shrinkToFit="1"/>
      <protection/>
    </xf>
    <xf numFmtId="4" fontId="3" fillId="33" borderId="14" xfId="36" applyNumberFormat="1" applyFont="1" applyFill="1" applyBorder="1" applyAlignment="1">
      <alignment vertical="top" shrinkToFit="1"/>
      <protection/>
    </xf>
    <xf numFmtId="4" fontId="3" fillId="33" borderId="15" xfId="36" applyNumberFormat="1" applyFont="1" applyFill="1" applyBorder="1" applyAlignment="1">
      <alignment vertical="top" shrinkToFit="1"/>
      <protection/>
    </xf>
    <xf numFmtId="4" fontId="3" fillId="33" borderId="0" xfId="36" applyNumberFormat="1" applyFont="1" applyFill="1" applyBorder="1" applyAlignment="1">
      <alignment vertical="top" shrinkToFit="1"/>
      <protection/>
    </xf>
    <xf numFmtId="0" fontId="4" fillId="0" borderId="16" xfId="36" applyFont="1" applyBorder="1" applyAlignment="1">
      <alignment vertical="top"/>
      <protection/>
    </xf>
    <xf numFmtId="49" fontId="4" fillId="0" borderId="17" xfId="36" applyNumberFormat="1" applyFont="1" applyBorder="1" applyAlignment="1">
      <alignment vertical="top"/>
      <protection/>
    </xf>
    <xf numFmtId="49" fontId="4" fillId="0" borderId="17" xfId="36" applyNumberFormat="1" applyFont="1" applyBorder="1" applyAlignment="1">
      <alignment horizontal="left" vertical="top" wrapText="1"/>
      <protection/>
    </xf>
    <xf numFmtId="0" fontId="4" fillId="0" borderId="17" xfId="36" applyFont="1" applyBorder="1" applyAlignment="1">
      <alignment horizontal="center" vertical="top" shrinkToFit="1"/>
      <protection/>
    </xf>
    <xf numFmtId="164" fontId="4" fillId="0" borderId="17" xfId="36" applyNumberFormat="1" applyFont="1" applyBorder="1" applyAlignment="1">
      <alignment vertical="top" shrinkToFit="1"/>
      <protection/>
    </xf>
    <xf numFmtId="4" fontId="4" fillId="35" borderId="17" xfId="36" applyNumberFormat="1" applyFont="1" applyFill="1" applyBorder="1" applyAlignment="1" applyProtection="1">
      <alignment vertical="top" shrinkToFit="1"/>
      <protection locked="0"/>
    </xf>
    <xf numFmtId="4" fontId="4" fillId="0" borderId="17" xfId="36" applyNumberFormat="1" applyFont="1" applyBorder="1" applyAlignment="1">
      <alignment vertical="top" shrinkToFit="1"/>
      <protection/>
    </xf>
    <xf numFmtId="4" fontId="4" fillId="0" borderId="18" xfId="36" applyNumberFormat="1" applyFont="1" applyBorder="1" applyAlignment="1">
      <alignment vertical="top" shrinkToFit="1"/>
      <protection/>
    </xf>
    <xf numFmtId="4" fontId="4" fillId="0" borderId="0" xfId="36" applyNumberFormat="1" applyFont="1" applyBorder="1" applyAlignment="1">
      <alignment vertical="top" shrinkToFit="1"/>
      <protection/>
    </xf>
    <xf numFmtId="0" fontId="4" fillId="0" borderId="0" xfId="36" applyFont="1">
      <alignment/>
      <protection/>
    </xf>
    <xf numFmtId="0" fontId="4" fillId="0" borderId="0" xfId="36" applyFont="1" applyBorder="1" applyAlignment="1">
      <alignment vertical="top"/>
      <protection/>
    </xf>
    <xf numFmtId="49" fontId="4" fillId="0" borderId="0" xfId="36" applyNumberFormat="1" applyFont="1" applyBorder="1" applyAlignment="1">
      <alignment vertical="top"/>
      <protection/>
    </xf>
    <xf numFmtId="0" fontId="5" fillId="0" borderId="0" xfId="36" applyNumberFormat="1" applyFont="1" applyBorder="1" applyAlignment="1">
      <alignment horizontal="left" vertical="top" wrapText="1"/>
      <protection/>
    </xf>
    <xf numFmtId="0" fontId="5" fillId="0" borderId="0" xfId="36" applyNumberFormat="1" applyFont="1" applyBorder="1" applyAlignment="1">
      <alignment horizontal="center" vertical="top" wrapText="1" shrinkToFit="1"/>
      <protection/>
    </xf>
    <xf numFmtId="0" fontId="5" fillId="0" borderId="0" xfId="36" applyNumberFormat="1" applyFont="1" applyBorder="1" applyAlignment="1">
      <alignment vertical="top" wrapText="1" shrinkToFit="1"/>
      <protection/>
    </xf>
    <xf numFmtId="0" fontId="4" fillId="0" borderId="19" xfId="36" applyFont="1" applyBorder="1" applyAlignment="1">
      <alignment vertical="top"/>
      <protection/>
    </xf>
    <xf numFmtId="49" fontId="4" fillId="0" borderId="20" xfId="36" applyNumberFormat="1" applyFont="1" applyBorder="1" applyAlignment="1">
      <alignment vertical="top"/>
      <protection/>
    </xf>
    <xf numFmtId="49" fontId="4" fillId="0" borderId="20" xfId="36" applyNumberFormat="1" applyFont="1" applyBorder="1" applyAlignment="1">
      <alignment horizontal="left" vertical="top" wrapText="1"/>
      <protection/>
    </xf>
    <xf numFmtId="0" fontId="4" fillId="0" borderId="20" xfId="36" applyFont="1" applyBorder="1" applyAlignment="1">
      <alignment horizontal="center" vertical="top" shrinkToFit="1"/>
      <protection/>
    </xf>
    <xf numFmtId="164" fontId="4" fillId="0" borderId="20" xfId="36" applyNumberFormat="1" applyFont="1" applyBorder="1" applyAlignment="1">
      <alignment vertical="top" shrinkToFit="1"/>
      <protection/>
    </xf>
    <xf numFmtId="4" fontId="4" fillId="35" borderId="20" xfId="36" applyNumberFormat="1" applyFont="1" applyFill="1" applyBorder="1" applyAlignment="1" applyProtection="1">
      <alignment vertical="top" shrinkToFit="1"/>
      <protection locked="0"/>
    </xf>
    <xf numFmtId="4" fontId="4" fillId="0" borderId="20" xfId="36" applyNumberFormat="1" applyFont="1" applyBorder="1" applyAlignment="1">
      <alignment vertical="top" shrinkToFit="1"/>
      <protection/>
    </xf>
    <xf numFmtId="4" fontId="4" fillId="0" borderId="21" xfId="36" applyNumberFormat="1" applyFont="1" applyBorder="1" applyAlignment="1">
      <alignment vertical="top" shrinkToFit="1"/>
      <protection/>
    </xf>
    <xf numFmtId="49" fontId="1" fillId="0" borderId="0" xfId="36" applyNumberFormat="1" applyAlignment="1">
      <alignment horizontal="left" vertical="top" wrapText="1"/>
      <protection/>
    </xf>
    <xf numFmtId="0" fontId="3" fillId="33" borderId="12" xfId="36" applyFont="1" applyFill="1" applyBorder="1" applyAlignment="1">
      <alignment vertical="top"/>
      <protection/>
    </xf>
    <xf numFmtId="49" fontId="3" fillId="33" borderId="11" xfId="36" applyNumberFormat="1" applyFont="1" applyFill="1" applyBorder="1" applyAlignment="1">
      <alignment vertical="top"/>
      <protection/>
    </xf>
    <xf numFmtId="49" fontId="3" fillId="33" borderId="11" xfId="36" applyNumberFormat="1" applyFont="1" applyFill="1" applyBorder="1" applyAlignment="1">
      <alignment horizontal="left" vertical="top" wrapText="1"/>
      <protection/>
    </xf>
    <xf numFmtId="0" fontId="3" fillId="33" borderId="11" xfId="36" applyFont="1" applyFill="1" applyBorder="1" applyAlignment="1">
      <alignment horizontal="center" vertical="top"/>
      <protection/>
    </xf>
    <xf numFmtId="0" fontId="3" fillId="33" borderId="11" xfId="36" applyFont="1" applyFill="1" applyBorder="1" applyAlignment="1">
      <alignment vertical="top"/>
      <protection/>
    </xf>
    <xf numFmtId="4" fontId="3" fillId="33" borderId="22" xfId="36" applyNumberFormat="1" applyFont="1" applyFill="1" applyBorder="1" applyAlignment="1">
      <alignment vertical="top"/>
      <protection/>
    </xf>
    <xf numFmtId="49" fontId="1" fillId="0" borderId="0" xfId="36" applyNumberFormat="1" applyAlignment="1">
      <alignment horizontal="left" wrapText="1"/>
      <protection/>
    </xf>
    <xf numFmtId="0" fontId="2" fillId="0" borderId="0" xfId="36" applyFont="1" applyBorder="1" applyAlignment="1">
      <alignment horizontal="center" vertical="top"/>
      <protection/>
    </xf>
    <xf numFmtId="49" fontId="1" fillId="0" borderId="22" xfId="36" applyNumberFormat="1" applyBorder="1" applyAlignment="1">
      <alignment vertical="center" shrinkToFit="1"/>
      <protection/>
    </xf>
    <xf numFmtId="0" fontId="2" fillId="0" borderId="0" xfId="36" applyFont="1" applyBorder="1" applyAlignment="1">
      <alignment horizontal="center"/>
      <protection/>
    </xf>
    <xf numFmtId="49" fontId="1" fillId="0" borderId="22" xfId="36" applyNumberFormat="1" applyFont="1" applyBorder="1" applyAlignment="1">
      <alignment vertical="center"/>
      <protection/>
    </xf>
    <xf numFmtId="49" fontId="1" fillId="33" borderId="22" xfId="36" applyNumberFormat="1" applyFont="1" applyFill="1" applyBorder="1" applyAlignment="1">
      <alignment vertical="center"/>
      <protection/>
    </xf>
    <xf numFmtId="0" fontId="1" fillId="0" borderId="0" xfId="36" applyFont="1" applyBorder="1" applyAlignment="1">
      <alignment vertical="top"/>
      <protection/>
    </xf>
    <xf numFmtId="0" fontId="1" fillId="35" borderId="10" xfId="36" applyFill="1" applyBorder="1" applyAlignment="1" applyProtection="1">
      <alignment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4.28125" style="1" customWidth="1"/>
    <col min="2" max="2" width="14.421875" style="1" customWidth="1"/>
    <col min="3" max="3" width="38.28125" style="2" customWidth="1"/>
    <col min="4" max="4" width="4.57421875" style="1" customWidth="1"/>
    <col min="5" max="5" width="10.57421875" style="1" customWidth="1"/>
    <col min="6" max="6" width="9.8515625" style="1" customWidth="1"/>
    <col min="7" max="7" width="12.7109375" style="1" customWidth="1"/>
    <col min="8" max="16384" width="9.140625" style="1" customWidth="1"/>
  </cols>
  <sheetData>
    <row r="1" spans="1:7" ht="15.75">
      <c r="A1" s="59" t="s">
        <v>0</v>
      </c>
      <c r="B1" s="59"/>
      <c r="C1" s="59"/>
      <c r="D1" s="59"/>
      <c r="E1" s="59"/>
      <c r="F1" s="59"/>
      <c r="G1" s="59"/>
    </row>
    <row r="2" spans="1:7" ht="24.75" customHeight="1">
      <c r="A2" s="3" t="s">
        <v>1</v>
      </c>
      <c r="B2" s="4"/>
      <c r="C2" s="60"/>
      <c r="D2" s="60"/>
      <c r="E2" s="60"/>
      <c r="F2" s="60"/>
      <c r="G2" s="60"/>
    </row>
    <row r="3" spans="1:7" ht="24.75" customHeight="1">
      <c r="A3" s="3" t="s">
        <v>2</v>
      </c>
      <c r="B3" s="4"/>
      <c r="C3" s="60"/>
      <c r="D3" s="60"/>
      <c r="E3" s="60"/>
      <c r="F3" s="60"/>
      <c r="G3" s="60"/>
    </row>
    <row r="4" spans="1:7" ht="24.75" customHeight="1">
      <c r="A4" s="3" t="s">
        <v>3</v>
      </c>
      <c r="B4" s="4"/>
      <c r="C4" s="60"/>
      <c r="D4" s="60"/>
      <c r="E4" s="60"/>
      <c r="F4" s="60"/>
      <c r="G4" s="60"/>
    </row>
    <row r="5" spans="2:4" ht="12.75">
      <c r="B5" s="5"/>
      <c r="C5" s="6"/>
      <c r="D5" s="7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 S,  © RTS, a.s.&amp;RStrana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392"/>
  <sheetViews>
    <sheetView showGridLines="0" tabSelected="1" zoomScalePageLayoutView="0" workbookViewId="0" topLeftCell="A1">
      <pane ySplit="7" topLeftCell="A74" activePane="bottomLeft" state="frozen"/>
      <selection pane="topLeft" activeCell="A1" sqref="A1"/>
      <selection pane="bottomLeft" activeCell="AA96" sqref="AA96"/>
    </sheetView>
  </sheetViews>
  <sheetFormatPr defaultColWidth="8.7109375" defaultRowHeight="12.75" outlineLevelRow="1"/>
  <cols>
    <col min="1" max="1" width="3.421875" style="8" customWidth="1"/>
    <col min="2" max="2" width="12.57421875" style="9" customWidth="1"/>
    <col min="3" max="3" width="38.28125" style="9" customWidth="1"/>
    <col min="4" max="4" width="4.8515625" style="8" customWidth="1"/>
    <col min="5" max="5" width="10.57421875" style="8" customWidth="1"/>
    <col min="6" max="6" width="9.8515625" style="8" customWidth="1"/>
    <col min="7" max="7" width="12.7109375" style="8" customWidth="1"/>
    <col min="8" max="23" width="0" style="8" hidden="1" customWidth="1"/>
    <col min="24" max="28" width="8.7109375" style="8" customWidth="1"/>
    <col min="29" max="29" width="0" style="8" hidden="1" customWidth="1"/>
    <col min="30" max="30" width="8.7109375" style="8" customWidth="1"/>
    <col min="31" max="41" width="0" style="8" hidden="1" customWidth="1"/>
    <col min="42" max="16384" width="8.7109375" style="8" customWidth="1"/>
  </cols>
  <sheetData>
    <row r="1" spans="1:33" ht="15.75" customHeight="1">
      <c r="A1" s="61" t="s">
        <v>0</v>
      </c>
      <c r="B1" s="61"/>
      <c r="C1" s="61"/>
      <c r="D1" s="61"/>
      <c r="E1" s="61"/>
      <c r="F1" s="61"/>
      <c r="G1" s="61"/>
      <c r="AG1" s="8" t="s">
        <v>4</v>
      </c>
    </row>
    <row r="2" spans="1:33" ht="24.75" customHeight="1">
      <c r="A2" s="3" t="s">
        <v>1</v>
      </c>
      <c r="B2" s="4" t="s">
        <v>5</v>
      </c>
      <c r="C2" s="62" t="s">
        <v>6</v>
      </c>
      <c r="D2" s="62"/>
      <c r="E2" s="62"/>
      <c r="F2" s="62"/>
      <c r="G2" s="62"/>
      <c r="AG2" s="8" t="s">
        <v>7</v>
      </c>
    </row>
    <row r="3" spans="1:33" ht="24.75" customHeight="1">
      <c r="A3" s="3" t="s">
        <v>2</v>
      </c>
      <c r="B3" s="4" t="s">
        <v>8</v>
      </c>
      <c r="C3" s="62" t="s">
        <v>9</v>
      </c>
      <c r="D3" s="62"/>
      <c r="E3" s="62"/>
      <c r="F3" s="62"/>
      <c r="G3" s="62"/>
      <c r="AC3" s="9" t="s">
        <v>7</v>
      </c>
      <c r="AG3" s="8" t="s">
        <v>10</v>
      </c>
    </row>
    <row r="4" spans="1:33" ht="24.75" customHeight="1">
      <c r="A4" s="10" t="s">
        <v>3</v>
      </c>
      <c r="B4" s="11" t="s">
        <v>11</v>
      </c>
      <c r="C4" s="63" t="s">
        <v>9</v>
      </c>
      <c r="D4" s="63"/>
      <c r="E4" s="63"/>
      <c r="F4" s="63"/>
      <c r="G4" s="63"/>
      <c r="AG4" s="8" t="s">
        <v>12</v>
      </c>
    </row>
    <row r="5" ht="12.75">
      <c r="D5" s="12"/>
    </row>
    <row r="6" spans="1:23" ht="38.25">
      <c r="A6" s="13" t="s">
        <v>13</v>
      </c>
      <c r="B6" s="14" t="s">
        <v>14</v>
      </c>
      <c r="C6" s="14" t="s">
        <v>15</v>
      </c>
      <c r="D6" s="15" t="s">
        <v>16</v>
      </c>
      <c r="E6" s="13" t="s">
        <v>17</v>
      </c>
      <c r="F6" s="16" t="s">
        <v>18</v>
      </c>
      <c r="G6" s="13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7" t="s">
        <v>26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31</v>
      </c>
      <c r="T6" s="17" t="s">
        <v>32</v>
      </c>
      <c r="U6" s="17" t="s">
        <v>33</v>
      </c>
      <c r="V6" s="17" t="s">
        <v>34</v>
      </c>
      <c r="W6" s="17" t="s">
        <v>35</v>
      </c>
    </row>
    <row r="7" spans="1:23" ht="12.75" hidden="1">
      <c r="A7" s="1"/>
      <c r="B7" s="5"/>
      <c r="C7" s="5"/>
      <c r="D7" s="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33" ht="12.75">
      <c r="A8" s="20" t="s">
        <v>36</v>
      </c>
      <c r="B8" s="21" t="s">
        <v>37</v>
      </c>
      <c r="C8" s="22" t="s">
        <v>38</v>
      </c>
      <c r="D8" s="23"/>
      <c r="E8" s="24"/>
      <c r="F8" s="25"/>
      <c r="G8" s="25">
        <f>SUMIF(AG9:AG34,"&lt;&gt;NOR",G9:G34)</f>
        <v>0</v>
      </c>
      <c r="H8" s="25"/>
      <c r="I8" s="25">
        <f>SUM(I9:I34)</f>
        <v>0</v>
      </c>
      <c r="J8" s="25"/>
      <c r="K8" s="25">
        <f>SUM(K9:K34)</f>
        <v>0</v>
      </c>
      <c r="L8" s="25"/>
      <c r="M8" s="25">
        <f>SUM(M9:M34)</f>
        <v>0</v>
      </c>
      <c r="N8" s="25"/>
      <c r="O8" s="25">
        <f>SUM(O9:O34)</f>
        <v>0</v>
      </c>
      <c r="P8" s="25"/>
      <c r="Q8" s="25">
        <f>SUM(Q9:Q34)</f>
        <v>0</v>
      </c>
      <c r="R8" s="25"/>
      <c r="S8" s="25"/>
      <c r="T8" s="26"/>
      <c r="U8" s="27"/>
      <c r="V8" s="27">
        <f>SUM(V9:V34)</f>
        <v>0</v>
      </c>
      <c r="W8" s="27"/>
      <c r="AG8" s="8" t="s">
        <v>39</v>
      </c>
    </row>
    <row r="9" spans="1:60" ht="22.5" outlineLevel="1">
      <c r="A9" s="28">
        <v>1</v>
      </c>
      <c r="B9" s="29" t="s">
        <v>40</v>
      </c>
      <c r="C9" s="30" t="s">
        <v>41</v>
      </c>
      <c r="D9" s="31" t="s">
        <v>42</v>
      </c>
      <c r="E9" s="32">
        <v>168.311</v>
      </c>
      <c r="F9" s="33"/>
      <c r="G9" s="34">
        <f>ROUND(E9*F9,2)</f>
        <v>0</v>
      </c>
      <c r="H9" s="33"/>
      <c r="I9" s="34">
        <f>ROUND(E9*H9,2)</f>
        <v>0</v>
      </c>
      <c r="J9" s="33"/>
      <c r="K9" s="34">
        <f>ROUND(E9*J9,2)</f>
        <v>0</v>
      </c>
      <c r="L9" s="34">
        <v>21</v>
      </c>
      <c r="M9" s="34">
        <f>G9*(1+L9/100)</f>
        <v>0</v>
      </c>
      <c r="N9" s="34">
        <v>0</v>
      </c>
      <c r="O9" s="34">
        <f>ROUND(E9*N9,2)</f>
        <v>0</v>
      </c>
      <c r="P9" s="34">
        <v>0</v>
      </c>
      <c r="Q9" s="34">
        <f>ROUND(E9*P9,2)</f>
        <v>0</v>
      </c>
      <c r="R9" s="34"/>
      <c r="S9" s="34" t="s">
        <v>43</v>
      </c>
      <c r="T9" s="35" t="s">
        <v>44</v>
      </c>
      <c r="U9" s="36">
        <v>0</v>
      </c>
      <c r="V9" s="36">
        <f>ROUND(E9*U9,2)</f>
        <v>0</v>
      </c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 t="s">
        <v>45</v>
      </c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ht="12.75" outlineLevel="1">
      <c r="A10" s="38"/>
      <c r="B10" s="39"/>
      <c r="C10" s="40" t="s">
        <v>46</v>
      </c>
      <c r="D10" s="41"/>
      <c r="E10" s="42">
        <v>46.59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 t="s">
        <v>47</v>
      </c>
      <c r="AH10" s="37">
        <v>0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1:60" ht="12.75" outlineLevel="1">
      <c r="A11" s="38"/>
      <c r="B11" s="39"/>
      <c r="C11" s="40" t="s">
        <v>48</v>
      </c>
      <c r="D11" s="41"/>
      <c r="E11" s="42">
        <v>2.31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 t="s">
        <v>47</v>
      </c>
      <c r="AH11" s="37">
        <v>0</v>
      </c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12.75" outlineLevel="1">
      <c r="A12" s="38"/>
      <c r="B12" s="39"/>
      <c r="C12" s="40" t="s">
        <v>49</v>
      </c>
      <c r="D12" s="41"/>
      <c r="E12" s="42">
        <v>81.4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 t="s">
        <v>47</v>
      </c>
      <c r="AH12" s="37">
        <v>0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60" ht="12.75" outlineLevel="1">
      <c r="A13" s="38"/>
      <c r="B13" s="39"/>
      <c r="C13" s="40" t="s">
        <v>50</v>
      </c>
      <c r="D13" s="41"/>
      <c r="E13" s="42">
        <v>38.02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 t="s">
        <v>47</v>
      </c>
      <c r="AH13" s="37">
        <v>0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 ht="22.5" outlineLevel="1">
      <c r="A14" s="28">
        <v>2</v>
      </c>
      <c r="B14" s="29" t="s">
        <v>51</v>
      </c>
      <c r="C14" s="30" t="s">
        <v>52</v>
      </c>
      <c r="D14" s="31" t="s">
        <v>42</v>
      </c>
      <c r="E14" s="32">
        <v>168.311</v>
      </c>
      <c r="F14" s="33"/>
      <c r="G14" s="34">
        <f>ROUND(E14*F14,2)</f>
        <v>0</v>
      </c>
      <c r="H14" s="33"/>
      <c r="I14" s="34">
        <f>ROUND(E14*H14,2)</f>
        <v>0</v>
      </c>
      <c r="J14" s="33"/>
      <c r="K14" s="34">
        <f>ROUND(E14*J14,2)</f>
        <v>0</v>
      </c>
      <c r="L14" s="34">
        <v>21</v>
      </c>
      <c r="M14" s="34">
        <f>G14*(1+L14/100)</f>
        <v>0</v>
      </c>
      <c r="N14" s="34">
        <v>0</v>
      </c>
      <c r="O14" s="34">
        <f>ROUND(E14*N14,2)</f>
        <v>0</v>
      </c>
      <c r="P14" s="34">
        <v>0</v>
      </c>
      <c r="Q14" s="34">
        <f>ROUND(E14*P14,2)</f>
        <v>0</v>
      </c>
      <c r="R14" s="34"/>
      <c r="S14" s="34" t="s">
        <v>43</v>
      </c>
      <c r="T14" s="35" t="s">
        <v>44</v>
      </c>
      <c r="U14" s="36">
        <v>0</v>
      </c>
      <c r="V14" s="36">
        <f>ROUND(E14*U14,2)</f>
        <v>0</v>
      </c>
      <c r="W14" s="36"/>
      <c r="X14" s="37"/>
      <c r="Y14" s="37"/>
      <c r="Z14" s="37"/>
      <c r="AA14" s="37"/>
      <c r="AB14" s="37"/>
      <c r="AC14" s="37"/>
      <c r="AD14" s="37"/>
      <c r="AE14" s="37"/>
      <c r="AF14" s="37"/>
      <c r="AG14" s="37" t="s">
        <v>45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0" ht="12.75" outlineLevel="1">
      <c r="A15" s="38"/>
      <c r="B15" s="39"/>
      <c r="C15" s="40" t="s">
        <v>53</v>
      </c>
      <c r="D15" s="41"/>
      <c r="E15" s="42">
        <v>168.31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 t="s">
        <v>47</v>
      </c>
      <c r="AH15" s="37">
        <v>0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ht="33.75" outlineLevel="1">
      <c r="A16" s="28">
        <v>3</v>
      </c>
      <c r="B16" s="29" t="s">
        <v>54</v>
      </c>
      <c r="C16" s="30" t="s">
        <v>55</v>
      </c>
      <c r="D16" s="31" t="s">
        <v>42</v>
      </c>
      <c r="E16" s="32">
        <v>1683.11</v>
      </c>
      <c r="F16" s="33"/>
      <c r="G16" s="34">
        <f>ROUND(E16*F16,2)</f>
        <v>0</v>
      </c>
      <c r="H16" s="33"/>
      <c r="I16" s="34">
        <f>ROUND(E16*H16,2)</f>
        <v>0</v>
      </c>
      <c r="J16" s="33"/>
      <c r="K16" s="34">
        <f>ROUND(E16*J16,2)</f>
        <v>0</v>
      </c>
      <c r="L16" s="34">
        <v>21</v>
      </c>
      <c r="M16" s="34">
        <f>G16*(1+L16/100)</f>
        <v>0</v>
      </c>
      <c r="N16" s="34">
        <v>0</v>
      </c>
      <c r="O16" s="34">
        <f>ROUND(E16*N16,2)</f>
        <v>0</v>
      </c>
      <c r="P16" s="34">
        <v>0</v>
      </c>
      <c r="Q16" s="34">
        <f>ROUND(E16*P16,2)</f>
        <v>0</v>
      </c>
      <c r="R16" s="34"/>
      <c r="S16" s="34" t="s">
        <v>43</v>
      </c>
      <c r="T16" s="35" t="s">
        <v>44</v>
      </c>
      <c r="U16" s="36">
        <v>0</v>
      </c>
      <c r="V16" s="36">
        <f>ROUND(E16*U16,2)</f>
        <v>0</v>
      </c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 t="s">
        <v>45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ht="12.75" outlineLevel="1">
      <c r="A17" s="38"/>
      <c r="B17" s="39"/>
      <c r="C17" s="40" t="s">
        <v>56</v>
      </c>
      <c r="D17" s="41"/>
      <c r="E17" s="42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7"/>
      <c r="Z17" s="37"/>
      <c r="AA17" s="37"/>
      <c r="AB17" s="37"/>
      <c r="AC17" s="37"/>
      <c r="AD17" s="37"/>
      <c r="AE17" s="37"/>
      <c r="AF17" s="37"/>
      <c r="AG17" s="37" t="s">
        <v>47</v>
      </c>
      <c r="AH17" s="37">
        <v>0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ht="12.75" outlineLevel="1">
      <c r="A18" s="38"/>
      <c r="B18" s="39"/>
      <c r="C18" s="40" t="s">
        <v>57</v>
      </c>
      <c r="D18" s="41"/>
      <c r="E18" s="42">
        <v>1683.11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 t="s">
        <v>47</v>
      </c>
      <c r="AH18" s="37">
        <v>0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  <row r="19" spans="1:60" ht="22.5" outlineLevel="1">
      <c r="A19" s="28">
        <v>4</v>
      </c>
      <c r="B19" s="29" t="s">
        <v>58</v>
      </c>
      <c r="C19" s="30" t="s">
        <v>59</v>
      </c>
      <c r="D19" s="31" t="s">
        <v>42</v>
      </c>
      <c r="E19" s="32">
        <v>168.311</v>
      </c>
      <c r="F19" s="33"/>
      <c r="G19" s="34">
        <f>ROUND(E19*F19,2)</f>
        <v>0</v>
      </c>
      <c r="H19" s="33"/>
      <c r="I19" s="34">
        <f>ROUND(E19*H19,2)</f>
        <v>0</v>
      </c>
      <c r="J19" s="33"/>
      <c r="K19" s="34">
        <f>ROUND(E19*J19,2)</f>
        <v>0</v>
      </c>
      <c r="L19" s="34">
        <v>21</v>
      </c>
      <c r="M19" s="34">
        <f>G19*(1+L19/100)</f>
        <v>0</v>
      </c>
      <c r="N19" s="34">
        <v>0</v>
      </c>
      <c r="O19" s="34">
        <f>ROUND(E19*N19,2)</f>
        <v>0</v>
      </c>
      <c r="P19" s="34">
        <v>0</v>
      </c>
      <c r="Q19" s="34">
        <f>ROUND(E19*P19,2)</f>
        <v>0</v>
      </c>
      <c r="R19" s="34"/>
      <c r="S19" s="34" t="s">
        <v>43</v>
      </c>
      <c r="T19" s="35" t="s">
        <v>44</v>
      </c>
      <c r="U19" s="36">
        <v>0</v>
      </c>
      <c r="V19" s="36">
        <f>ROUND(E19*U19,2)</f>
        <v>0</v>
      </c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 t="s">
        <v>45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  <row r="20" spans="1:60" ht="12.75" outlineLevel="1">
      <c r="A20" s="38"/>
      <c r="B20" s="39"/>
      <c r="C20" s="40" t="s">
        <v>60</v>
      </c>
      <c r="D20" s="41"/>
      <c r="E20" s="42">
        <v>168.31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 t="s">
        <v>47</v>
      </c>
      <c r="AH20" s="37">
        <v>0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  <row r="21" spans="1:60" ht="12.75" outlineLevel="1">
      <c r="A21" s="28">
        <v>5</v>
      </c>
      <c r="B21" s="29" t="s">
        <v>61</v>
      </c>
      <c r="C21" s="30" t="s">
        <v>62</v>
      </c>
      <c r="D21" s="31" t="s">
        <v>42</v>
      </c>
      <c r="E21" s="32">
        <v>168.311</v>
      </c>
      <c r="F21" s="33"/>
      <c r="G21" s="34">
        <f>ROUND(E21*F21,2)</f>
        <v>0</v>
      </c>
      <c r="H21" s="33"/>
      <c r="I21" s="34">
        <f>ROUND(E21*H21,2)</f>
        <v>0</v>
      </c>
      <c r="J21" s="33"/>
      <c r="K21" s="34">
        <f>ROUND(E21*J21,2)</f>
        <v>0</v>
      </c>
      <c r="L21" s="34">
        <v>21</v>
      </c>
      <c r="M21" s="34">
        <f>G21*(1+L21/100)</f>
        <v>0</v>
      </c>
      <c r="N21" s="34">
        <v>0</v>
      </c>
      <c r="O21" s="34">
        <f>ROUND(E21*N21,2)</f>
        <v>0</v>
      </c>
      <c r="P21" s="34">
        <v>0</v>
      </c>
      <c r="Q21" s="34">
        <f>ROUND(E21*P21,2)</f>
        <v>0</v>
      </c>
      <c r="R21" s="34"/>
      <c r="S21" s="34" t="s">
        <v>63</v>
      </c>
      <c r="T21" s="35" t="s">
        <v>44</v>
      </c>
      <c r="U21" s="36">
        <v>0</v>
      </c>
      <c r="V21" s="36">
        <f>ROUND(E21*U21,2)</f>
        <v>0</v>
      </c>
      <c r="W21" s="36"/>
      <c r="X21" s="37"/>
      <c r="Y21" s="37"/>
      <c r="Z21" s="37"/>
      <c r="AA21" s="37"/>
      <c r="AB21" s="37"/>
      <c r="AC21" s="37"/>
      <c r="AD21" s="37"/>
      <c r="AE21" s="37"/>
      <c r="AF21" s="37"/>
      <c r="AG21" s="37" t="s">
        <v>64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0" ht="12.75" outlineLevel="1">
      <c r="A22" s="38"/>
      <c r="B22" s="39"/>
      <c r="C22" s="40" t="s">
        <v>60</v>
      </c>
      <c r="D22" s="41"/>
      <c r="E22" s="42">
        <v>168.31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 t="s">
        <v>47</v>
      </c>
      <c r="AH22" s="37">
        <v>0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ht="22.5" outlineLevel="1">
      <c r="A23" s="28">
        <v>6</v>
      </c>
      <c r="B23" s="29" t="s">
        <v>65</v>
      </c>
      <c r="C23" s="30" t="s">
        <v>66</v>
      </c>
      <c r="D23" s="31" t="s">
        <v>42</v>
      </c>
      <c r="E23" s="32">
        <v>109.8</v>
      </c>
      <c r="F23" s="33"/>
      <c r="G23" s="34">
        <f>ROUND(E23*F23,2)</f>
        <v>0</v>
      </c>
      <c r="H23" s="33"/>
      <c r="I23" s="34">
        <f>ROUND(E23*H23,2)</f>
        <v>0</v>
      </c>
      <c r="J23" s="33"/>
      <c r="K23" s="34">
        <f>ROUND(E23*J23,2)</f>
        <v>0</v>
      </c>
      <c r="L23" s="34">
        <v>21</v>
      </c>
      <c r="M23" s="34">
        <f>G23*(1+L23/100)</f>
        <v>0</v>
      </c>
      <c r="N23" s="34">
        <v>0</v>
      </c>
      <c r="O23" s="34">
        <f>ROUND(E23*N23,2)</f>
        <v>0</v>
      </c>
      <c r="P23" s="34">
        <v>0</v>
      </c>
      <c r="Q23" s="34">
        <f>ROUND(E23*P23,2)</f>
        <v>0</v>
      </c>
      <c r="R23" s="34"/>
      <c r="S23" s="34" t="s">
        <v>43</v>
      </c>
      <c r="T23" s="35" t="s">
        <v>44</v>
      </c>
      <c r="U23" s="36">
        <v>0</v>
      </c>
      <c r="V23" s="36">
        <f>ROUND(E23*U23,2)</f>
        <v>0</v>
      </c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 t="s">
        <v>45</v>
      </c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pans="1:60" ht="12.75" outlineLevel="1">
      <c r="A24" s="38"/>
      <c r="B24" s="39"/>
      <c r="C24" s="40" t="s">
        <v>67</v>
      </c>
      <c r="D24" s="41"/>
      <c r="E24" s="42">
        <v>49.8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 t="s">
        <v>47</v>
      </c>
      <c r="AH24" s="37">
        <v>0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pans="1:60" ht="12.75" outlineLevel="1">
      <c r="A25" s="38"/>
      <c r="B25" s="39"/>
      <c r="C25" s="40" t="s">
        <v>68</v>
      </c>
      <c r="D25" s="41"/>
      <c r="E25" s="42">
        <v>60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 t="s">
        <v>47</v>
      </c>
      <c r="AH25" s="37">
        <v>0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</row>
    <row r="26" spans="1:60" ht="22.5" outlineLevel="1">
      <c r="A26" s="28">
        <v>7</v>
      </c>
      <c r="B26" s="29" t="s">
        <v>69</v>
      </c>
      <c r="C26" s="30" t="s">
        <v>70</v>
      </c>
      <c r="D26" s="31" t="s">
        <v>71</v>
      </c>
      <c r="E26" s="32">
        <v>235.4</v>
      </c>
      <c r="F26" s="33"/>
      <c r="G26" s="34">
        <f>ROUND(E26*F26,2)</f>
        <v>0</v>
      </c>
      <c r="H26" s="33"/>
      <c r="I26" s="34">
        <f>ROUND(E26*H26,2)</f>
        <v>0</v>
      </c>
      <c r="J26" s="33"/>
      <c r="K26" s="34">
        <f>ROUND(E26*J26,2)</f>
        <v>0</v>
      </c>
      <c r="L26" s="34">
        <v>21</v>
      </c>
      <c r="M26" s="34">
        <f>G26*(1+L26/100)</f>
        <v>0</v>
      </c>
      <c r="N26" s="34">
        <v>0</v>
      </c>
      <c r="O26" s="34">
        <f>ROUND(E26*N26,2)</f>
        <v>0</v>
      </c>
      <c r="P26" s="34">
        <v>0</v>
      </c>
      <c r="Q26" s="34">
        <f>ROUND(E26*P26,2)</f>
        <v>0</v>
      </c>
      <c r="R26" s="34"/>
      <c r="S26" s="34" t="s">
        <v>43</v>
      </c>
      <c r="T26" s="35" t="s">
        <v>44</v>
      </c>
      <c r="U26" s="36">
        <v>0</v>
      </c>
      <c r="V26" s="36">
        <f>ROUND(E26*U26,2)</f>
        <v>0</v>
      </c>
      <c r="W26" s="36"/>
      <c r="X26" s="37"/>
      <c r="Y26" s="37"/>
      <c r="Z26" s="37"/>
      <c r="AA26" s="37"/>
      <c r="AB26" s="37"/>
      <c r="AC26" s="37"/>
      <c r="AD26" s="37"/>
      <c r="AE26" s="37"/>
      <c r="AF26" s="37"/>
      <c r="AG26" s="37" t="s">
        <v>45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</row>
    <row r="27" spans="1:60" ht="12.75" outlineLevel="1">
      <c r="A27" s="38"/>
      <c r="B27" s="39"/>
      <c r="C27" s="40" t="s">
        <v>72</v>
      </c>
      <c r="D27" s="41"/>
      <c r="E27" s="42">
        <v>133.1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 t="s">
        <v>47</v>
      </c>
      <c r="AH27" s="37">
        <v>0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</row>
    <row r="28" spans="1:60" ht="12.75" outlineLevel="1">
      <c r="A28" s="38"/>
      <c r="B28" s="39"/>
      <c r="C28" s="40" t="s">
        <v>73</v>
      </c>
      <c r="D28" s="41"/>
      <c r="E28" s="42">
        <v>6.6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7"/>
      <c r="Z28" s="37"/>
      <c r="AA28" s="37"/>
      <c r="AB28" s="37"/>
      <c r="AC28" s="37"/>
      <c r="AD28" s="37"/>
      <c r="AE28" s="37"/>
      <c r="AF28" s="37"/>
      <c r="AG28" s="37" t="s">
        <v>47</v>
      </c>
      <c r="AH28" s="37">
        <v>0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  <row r="29" spans="1:60" ht="12.75" outlineLevel="1">
      <c r="A29" s="38"/>
      <c r="B29" s="39"/>
      <c r="C29" s="40" t="s">
        <v>74</v>
      </c>
      <c r="D29" s="41"/>
      <c r="E29" s="42">
        <v>81.4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 t="s">
        <v>47</v>
      </c>
      <c r="AH29" s="37">
        <v>0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</row>
    <row r="30" spans="1:60" ht="12.75" outlineLevel="1">
      <c r="A30" s="38"/>
      <c r="B30" s="39"/>
      <c r="C30" s="40" t="s">
        <v>75</v>
      </c>
      <c r="D30" s="41"/>
      <c r="E30" s="42">
        <v>14.3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7"/>
      <c r="Z30" s="37"/>
      <c r="AA30" s="37"/>
      <c r="AB30" s="37"/>
      <c r="AC30" s="37"/>
      <c r="AD30" s="37"/>
      <c r="AE30" s="37"/>
      <c r="AF30" s="37"/>
      <c r="AG30" s="37" t="s">
        <v>47</v>
      </c>
      <c r="AH30" s="37">
        <v>0</v>
      </c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</row>
    <row r="31" spans="1:60" ht="12.75" outlineLevel="1">
      <c r="A31" s="28">
        <v>8</v>
      </c>
      <c r="B31" s="29" t="s">
        <v>76</v>
      </c>
      <c r="C31" s="30" t="s">
        <v>77</v>
      </c>
      <c r="D31" s="31" t="s">
        <v>42</v>
      </c>
      <c r="E31" s="32">
        <v>168.311</v>
      </c>
      <c r="F31" s="33"/>
      <c r="G31" s="34">
        <f>ROUND(E31*F31,2)</f>
        <v>0</v>
      </c>
      <c r="H31" s="33"/>
      <c r="I31" s="34">
        <f>ROUND(E31*H31,2)</f>
        <v>0</v>
      </c>
      <c r="J31" s="33"/>
      <c r="K31" s="34">
        <f>ROUND(E31*J31,2)</f>
        <v>0</v>
      </c>
      <c r="L31" s="34">
        <v>21</v>
      </c>
      <c r="M31" s="34">
        <f>G31*(1+L31/100)</f>
        <v>0</v>
      </c>
      <c r="N31" s="34">
        <v>0</v>
      </c>
      <c r="O31" s="34">
        <f>ROUND(E31*N31,2)</f>
        <v>0</v>
      </c>
      <c r="P31" s="34">
        <v>0</v>
      </c>
      <c r="Q31" s="34">
        <f>ROUND(E31*P31,2)</f>
        <v>0</v>
      </c>
      <c r="R31" s="34"/>
      <c r="S31" s="34" t="s">
        <v>43</v>
      </c>
      <c r="T31" s="35" t="s">
        <v>44</v>
      </c>
      <c r="U31" s="36">
        <v>0</v>
      </c>
      <c r="V31" s="36">
        <f>ROUND(E31*U31,2)</f>
        <v>0</v>
      </c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 t="s">
        <v>45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</row>
    <row r="32" spans="1:60" ht="12.75" outlineLevel="1">
      <c r="A32" s="38"/>
      <c r="B32" s="39"/>
      <c r="C32" s="40" t="s">
        <v>60</v>
      </c>
      <c r="D32" s="41"/>
      <c r="E32" s="42">
        <v>168.31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 t="s">
        <v>47</v>
      </c>
      <c r="AH32" s="37">
        <v>0</v>
      </c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</row>
    <row r="33" spans="1:60" ht="12.75" outlineLevel="1">
      <c r="A33" s="28">
        <v>9</v>
      </c>
      <c r="B33" s="29" t="s">
        <v>78</v>
      </c>
      <c r="C33" s="30" t="s">
        <v>79</v>
      </c>
      <c r="D33" s="31" t="s">
        <v>80</v>
      </c>
      <c r="E33" s="32">
        <v>94.62</v>
      </c>
      <c r="F33" s="33"/>
      <c r="G33" s="34">
        <f>ROUND(E33*F33,2)</f>
        <v>0</v>
      </c>
      <c r="H33" s="33"/>
      <c r="I33" s="34">
        <f>ROUND(E33*H33,2)</f>
        <v>0</v>
      </c>
      <c r="J33" s="33"/>
      <c r="K33" s="34">
        <f>ROUND(E33*J33,2)</f>
        <v>0</v>
      </c>
      <c r="L33" s="34">
        <v>21</v>
      </c>
      <c r="M33" s="34">
        <f>G33*(1+L33/100)</f>
        <v>0</v>
      </c>
      <c r="N33" s="34">
        <v>0</v>
      </c>
      <c r="O33" s="34">
        <f>ROUND(E33*N33,2)</f>
        <v>0</v>
      </c>
      <c r="P33" s="34">
        <v>0</v>
      </c>
      <c r="Q33" s="34">
        <f>ROUND(E33*P33,2)</f>
        <v>0</v>
      </c>
      <c r="R33" s="34" t="s">
        <v>81</v>
      </c>
      <c r="S33" s="34" t="s">
        <v>43</v>
      </c>
      <c r="T33" s="35" t="s">
        <v>44</v>
      </c>
      <c r="U33" s="36">
        <v>0</v>
      </c>
      <c r="V33" s="36">
        <f>ROUND(E33*U33,2)</f>
        <v>0</v>
      </c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 t="s">
        <v>82</v>
      </c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</row>
    <row r="34" spans="1:60" ht="12.75" outlineLevel="1">
      <c r="A34" s="38"/>
      <c r="B34" s="39"/>
      <c r="C34" s="40" t="s">
        <v>83</v>
      </c>
      <c r="D34" s="41"/>
      <c r="E34" s="42">
        <v>94.62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37" t="s">
        <v>47</v>
      </c>
      <c r="AH34" s="37">
        <v>0</v>
      </c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33" ht="12.75">
      <c r="A35" s="20" t="s">
        <v>36</v>
      </c>
      <c r="B35" s="21" t="s">
        <v>84</v>
      </c>
      <c r="C35" s="22" t="s">
        <v>85</v>
      </c>
      <c r="D35" s="23"/>
      <c r="E35" s="24"/>
      <c r="F35" s="25"/>
      <c r="G35" s="25">
        <f>SUMIF(AG36:AG57,"&lt;&gt;NOR",G36:G57)</f>
        <v>0</v>
      </c>
      <c r="H35" s="25"/>
      <c r="I35" s="25">
        <f>SUM(I36:I57)</f>
        <v>0</v>
      </c>
      <c r="J35" s="25"/>
      <c r="K35" s="25">
        <f>SUM(K36:K57)</f>
        <v>0</v>
      </c>
      <c r="L35" s="25"/>
      <c r="M35" s="25">
        <f>SUM(M36:M57)</f>
        <v>0</v>
      </c>
      <c r="N35" s="25"/>
      <c r="O35" s="25">
        <f>SUM(O36:O57)</f>
        <v>0</v>
      </c>
      <c r="P35" s="25"/>
      <c r="Q35" s="25">
        <f>SUM(Q36:Q57)</f>
        <v>0</v>
      </c>
      <c r="R35" s="25"/>
      <c r="S35" s="25"/>
      <c r="T35" s="26"/>
      <c r="U35" s="27"/>
      <c r="V35" s="27">
        <f>SUM(V36:V57)</f>
        <v>0</v>
      </c>
      <c r="W35" s="27"/>
      <c r="AG35" s="8" t="s">
        <v>39</v>
      </c>
    </row>
    <row r="36" spans="1:60" ht="33.75" outlineLevel="1">
      <c r="A36" s="28">
        <v>10</v>
      </c>
      <c r="B36" s="29" t="s">
        <v>86</v>
      </c>
      <c r="C36" s="30" t="s">
        <v>87</v>
      </c>
      <c r="D36" s="31" t="s">
        <v>71</v>
      </c>
      <c r="E36" s="32">
        <v>54</v>
      </c>
      <c r="F36" s="33"/>
      <c r="G36" s="34">
        <f>ROUND(E36*F36,2)</f>
        <v>0</v>
      </c>
      <c r="H36" s="33"/>
      <c r="I36" s="34">
        <f>ROUND(E36*H36,2)</f>
        <v>0</v>
      </c>
      <c r="J36" s="33"/>
      <c r="K36" s="34">
        <f>ROUND(E36*J36,2)</f>
        <v>0</v>
      </c>
      <c r="L36" s="34">
        <v>21</v>
      </c>
      <c r="M36" s="34">
        <f>G36*(1+L36/100)</f>
        <v>0</v>
      </c>
      <c r="N36" s="34">
        <v>0</v>
      </c>
      <c r="O36" s="34">
        <f>ROUND(E36*N36,2)</f>
        <v>0</v>
      </c>
      <c r="P36" s="34">
        <v>0</v>
      </c>
      <c r="Q36" s="34">
        <f>ROUND(E36*P36,2)</f>
        <v>0</v>
      </c>
      <c r="R36" s="34"/>
      <c r="S36" s="34" t="s">
        <v>43</v>
      </c>
      <c r="T36" s="35" t="s">
        <v>44</v>
      </c>
      <c r="U36" s="36">
        <v>0</v>
      </c>
      <c r="V36" s="36">
        <f>ROUND(E36*U36,2)</f>
        <v>0</v>
      </c>
      <c r="W36" s="36"/>
      <c r="X36" s="37"/>
      <c r="Y36" s="37"/>
      <c r="Z36" s="37"/>
      <c r="AA36" s="37"/>
      <c r="AB36" s="37"/>
      <c r="AC36" s="37"/>
      <c r="AD36" s="37"/>
      <c r="AE36" s="37"/>
      <c r="AF36" s="37"/>
      <c r="AG36" s="37" t="s">
        <v>45</v>
      </c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ht="12.75" outlineLevel="1">
      <c r="A37" s="38"/>
      <c r="B37" s="39"/>
      <c r="C37" s="40" t="s">
        <v>88</v>
      </c>
      <c r="D37" s="41"/>
      <c r="E37" s="42">
        <v>54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 t="s">
        <v>47</v>
      </c>
      <c r="AH37" s="37">
        <v>0</v>
      </c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pans="1:60" ht="33.75" outlineLevel="1">
      <c r="A38" s="28">
        <v>11</v>
      </c>
      <c r="B38" s="29" t="s">
        <v>89</v>
      </c>
      <c r="C38" s="30" t="s">
        <v>90</v>
      </c>
      <c r="D38" s="31" t="s">
        <v>71</v>
      </c>
      <c r="E38" s="32">
        <v>132</v>
      </c>
      <c r="F38" s="33"/>
      <c r="G38" s="34">
        <f>ROUND(E38*F38,2)</f>
        <v>0</v>
      </c>
      <c r="H38" s="33"/>
      <c r="I38" s="34">
        <f>ROUND(E38*H38,2)</f>
        <v>0</v>
      </c>
      <c r="J38" s="33"/>
      <c r="K38" s="34">
        <f>ROUND(E38*J38,2)</f>
        <v>0</v>
      </c>
      <c r="L38" s="34">
        <v>21</v>
      </c>
      <c r="M38" s="34">
        <f>G38*(1+L38/100)</f>
        <v>0</v>
      </c>
      <c r="N38" s="34">
        <v>0</v>
      </c>
      <c r="O38" s="34">
        <f>ROUND(E38*N38,2)</f>
        <v>0</v>
      </c>
      <c r="P38" s="34">
        <v>0</v>
      </c>
      <c r="Q38" s="34">
        <f>ROUND(E38*P38,2)</f>
        <v>0</v>
      </c>
      <c r="R38" s="34"/>
      <c r="S38" s="34" t="s">
        <v>43</v>
      </c>
      <c r="T38" s="35" t="s">
        <v>44</v>
      </c>
      <c r="U38" s="36">
        <v>0</v>
      </c>
      <c r="V38" s="36">
        <f>ROUND(E38*U38,2)</f>
        <v>0</v>
      </c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 t="s">
        <v>45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</row>
    <row r="39" spans="1:60" ht="12.75" outlineLevel="1">
      <c r="A39" s="38"/>
      <c r="B39" s="39"/>
      <c r="C39" s="40" t="s">
        <v>91</v>
      </c>
      <c r="D39" s="41"/>
      <c r="E39" s="42">
        <v>54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37" t="s">
        <v>47</v>
      </c>
      <c r="AH39" s="37">
        <v>0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</row>
    <row r="40" spans="1:60" ht="12.75" outlineLevel="1">
      <c r="A40" s="38"/>
      <c r="B40" s="39"/>
      <c r="C40" s="40" t="s">
        <v>92</v>
      </c>
      <c r="D40" s="41"/>
      <c r="E40" s="42">
        <v>12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37"/>
      <c r="Z40" s="37"/>
      <c r="AA40" s="37"/>
      <c r="AB40" s="37"/>
      <c r="AC40" s="37"/>
      <c r="AD40" s="37"/>
      <c r="AE40" s="37"/>
      <c r="AF40" s="37"/>
      <c r="AG40" s="37" t="s">
        <v>47</v>
      </c>
      <c r="AH40" s="37">
        <v>0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</row>
    <row r="41" spans="1:60" ht="12.75" outlineLevel="1">
      <c r="A41" s="38"/>
      <c r="B41" s="39"/>
      <c r="C41" s="40" t="s">
        <v>93</v>
      </c>
      <c r="D41" s="41"/>
      <c r="E41" s="42">
        <v>66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7"/>
      <c r="Z41" s="37"/>
      <c r="AA41" s="37"/>
      <c r="AB41" s="37"/>
      <c r="AC41" s="37"/>
      <c r="AD41" s="37"/>
      <c r="AE41" s="37"/>
      <c r="AF41" s="37"/>
      <c r="AG41" s="37" t="s">
        <v>47</v>
      </c>
      <c r="AH41" s="37">
        <v>0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</row>
    <row r="42" spans="1:60" ht="22.5" outlineLevel="1">
      <c r="A42" s="28">
        <v>12</v>
      </c>
      <c r="B42" s="29" t="s">
        <v>94</v>
      </c>
      <c r="C42" s="30" t="s">
        <v>95</v>
      </c>
      <c r="D42" s="31" t="s">
        <v>71</v>
      </c>
      <c r="E42" s="32">
        <v>12</v>
      </c>
      <c r="F42" s="33"/>
      <c r="G42" s="34">
        <f>ROUND(E42*F42,2)</f>
        <v>0</v>
      </c>
      <c r="H42" s="33"/>
      <c r="I42" s="34">
        <f>ROUND(E42*H42,2)</f>
        <v>0</v>
      </c>
      <c r="J42" s="33"/>
      <c r="K42" s="34">
        <f>ROUND(E42*J42,2)</f>
        <v>0</v>
      </c>
      <c r="L42" s="34">
        <v>21</v>
      </c>
      <c r="M42" s="34">
        <f>G42*(1+L42/100)</f>
        <v>0</v>
      </c>
      <c r="N42" s="34">
        <v>0</v>
      </c>
      <c r="O42" s="34">
        <f>ROUND(E42*N42,2)</f>
        <v>0</v>
      </c>
      <c r="P42" s="34">
        <v>0</v>
      </c>
      <c r="Q42" s="34">
        <f>ROUND(E42*P42,2)</f>
        <v>0</v>
      </c>
      <c r="R42" s="34"/>
      <c r="S42" s="34" t="s">
        <v>43</v>
      </c>
      <c r="T42" s="35" t="s">
        <v>44</v>
      </c>
      <c r="U42" s="36">
        <v>0</v>
      </c>
      <c r="V42" s="36">
        <f>ROUND(E42*U42,2)</f>
        <v>0</v>
      </c>
      <c r="W42" s="36"/>
      <c r="X42" s="37"/>
      <c r="Y42" s="37"/>
      <c r="Z42" s="37"/>
      <c r="AA42" s="37"/>
      <c r="AB42" s="37"/>
      <c r="AC42" s="37"/>
      <c r="AD42" s="37"/>
      <c r="AE42" s="37"/>
      <c r="AF42" s="37"/>
      <c r="AG42" s="37" t="s">
        <v>45</v>
      </c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</row>
    <row r="43" spans="1:60" ht="12.75" outlineLevel="1">
      <c r="A43" s="38"/>
      <c r="B43" s="39"/>
      <c r="C43" s="40" t="s">
        <v>96</v>
      </c>
      <c r="D43" s="41"/>
      <c r="E43" s="42">
        <v>12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37"/>
      <c r="Z43" s="37"/>
      <c r="AA43" s="37"/>
      <c r="AB43" s="37"/>
      <c r="AC43" s="37"/>
      <c r="AD43" s="37"/>
      <c r="AE43" s="37"/>
      <c r="AF43" s="37"/>
      <c r="AG43" s="37" t="s">
        <v>47</v>
      </c>
      <c r="AH43" s="37">
        <v>0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</row>
    <row r="44" spans="1:60" ht="33.75" outlineLevel="1">
      <c r="A44" s="28">
        <v>13</v>
      </c>
      <c r="B44" s="29" t="s">
        <v>97</v>
      </c>
      <c r="C44" s="30" t="s">
        <v>98</v>
      </c>
      <c r="D44" s="31" t="s">
        <v>71</v>
      </c>
      <c r="E44" s="32">
        <v>66</v>
      </c>
      <c r="F44" s="33"/>
      <c r="G44" s="34">
        <f>ROUND(E44*F44,2)</f>
        <v>0</v>
      </c>
      <c r="H44" s="33"/>
      <c r="I44" s="34">
        <f>ROUND(E44*H44,2)</f>
        <v>0</v>
      </c>
      <c r="J44" s="33"/>
      <c r="K44" s="34">
        <f>ROUND(E44*J44,2)</f>
        <v>0</v>
      </c>
      <c r="L44" s="34">
        <v>21</v>
      </c>
      <c r="M44" s="34">
        <f>G44*(1+L44/100)</f>
        <v>0</v>
      </c>
      <c r="N44" s="34">
        <v>0</v>
      </c>
      <c r="O44" s="34">
        <f>ROUND(E44*N44,2)</f>
        <v>0</v>
      </c>
      <c r="P44" s="34">
        <v>0</v>
      </c>
      <c r="Q44" s="34">
        <f>ROUND(E44*P44,2)</f>
        <v>0</v>
      </c>
      <c r="R44" s="34"/>
      <c r="S44" s="34" t="s">
        <v>43</v>
      </c>
      <c r="T44" s="35" t="s">
        <v>44</v>
      </c>
      <c r="U44" s="36">
        <v>0</v>
      </c>
      <c r="V44" s="36">
        <f>ROUND(E44*U44,2)</f>
        <v>0</v>
      </c>
      <c r="W44" s="36"/>
      <c r="X44" s="37"/>
      <c r="Y44" s="37"/>
      <c r="Z44" s="37"/>
      <c r="AA44" s="37"/>
      <c r="AB44" s="37"/>
      <c r="AC44" s="37"/>
      <c r="AD44" s="37"/>
      <c r="AE44" s="37"/>
      <c r="AF44" s="37"/>
      <c r="AG44" s="37" t="s">
        <v>45</v>
      </c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</row>
    <row r="45" spans="1:60" ht="12.75" outlineLevel="1">
      <c r="A45" s="38"/>
      <c r="B45" s="39"/>
      <c r="C45" s="40" t="s">
        <v>99</v>
      </c>
      <c r="D45" s="41"/>
      <c r="E45" s="42">
        <v>66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37"/>
      <c r="Z45" s="37"/>
      <c r="AA45" s="37"/>
      <c r="AB45" s="37"/>
      <c r="AC45" s="37"/>
      <c r="AD45" s="37"/>
      <c r="AE45" s="37"/>
      <c r="AF45" s="37"/>
      <c r="AG45" s="37" t="s">
        <v>47</v>
      </c>
      <c r="AH45" s="37">
        <v>0</v>
      </c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1:60" ht="12.75" outlineLevel="1">
      <c r="A46" s="28">
        <v>14</v>
      </c>
      <c r="B46" s="29" t="s">
        <v>100</v>
      </c>
      <c r="C46" s="30" t="s">
        <v>101</v>
      </c>
      <c r="D46" s="31" t="s">
        <v>102</v>
      </c>
      <c r="E46" s="32">
        <v>24</v>
      </c>
      <c r="F46" s="33"/>
      <c r="G46" s="34">
        <f>ROUND(E46*F46,2)</f>
        <v>0</v>
      </c>
      <c r="H46" s="33"/>
      <c r="I46" s="34">
        <f>ROUND(E46*H46,2)</f>
        <v>0</v>
      </c>
      <c r="J46" s="33"/>
      <c r="K46" s="34">
        <f>ROUND(E46*J46,2)</f>
        <v>0</v>
      </c>
      <c r="L46" s="34">
        <v>21</v>
      </c>
      <c r="M46" s="34">
        <f>G46*(1+L46/100)</f>
        <v>0</v>
      </c>
      <c r="N46" s="34">
        <v>0</v>
      </c>
      <c r="O46" s="34">
        <f>ROUND(E46*N46,2)</f>
        <v>0</v>
      </c>
      <c r="P46" s="34">
        <v>0</v>
      </c>
      <c r="Q46" s="34">
        <f>ROUND(E46*P46,2)</f>
        <v>0</v>
      </c>
      <c r="R46" s="34"/>
      <c r="S46" s="34" t="s">
        <v>43</v>
      </c>
      <c r="T46" s="35" t="s">
        <v>44</v>
      </c>
      <c r="U46" s="36">
        <v>0</v>
      </c>
      <c r="V46" s="36">
        <f>ROUND(E46*U46,2)</f>
        <v>0</v>
      </c>
      <c r="W46" s="36"/>
      <c r="X46" s="37"/>
      <c r="Y46" s="37"/>
      <c r="Z46" s="37"/>
      <c r="AA46" s="37"/>
      <c r="AB46" s="37"/>
      <c r="AC46" s="37"/>
      <c r="AD46" s="37"/>
      <c r="AE46" s="37"/>
      <c r="AF46" s="37"/>
      <c r="AG46" s="37" t="s">
        <v>45</v>
      </c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</row>
    <row r="47" spans="1:60" ht="12.75" outlineLevel="1">
      <c r="A47" s="38"/>
      <c r="B47" s="39"/>
      <c r="C47" s="40" t="s">
        <v>103</v>
      </c>
      <c r="D47" s="41"/>
      <c r="E47" s="42">
        <v>24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47</v>
      </c>
      <c r="AH47" s="37">
        <v>0</v>
      </c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</row>
    <row r="48" spans="1:60" ht="33.75" outlineLevel="1">
      <c r="A48" s="28">
        <v>15</v>
      </c>
      <c r="B48" s="29" t="s">
        <v>104</v>
      </c>
      <c r="C48" s="30" t="s">
        <v>105</v>
      </c>
      <c r="D48" s="31" t="s">
        <v>42</v>
      </c>
      <c r="E48" s="32">
        <v>1</v>
      </c>
      <c r="F48" s="33"/>
      <c r="G48" s="34">
        <f>ROUND(E48*F48,2)</f>
        <v>0</v>
      </c>
      <c r="H48" s="33"/>
      <c r="I48" s="34">
        <f>ROUND(E48*H48,2)</f>
        <v>0</v>
      </c>
      <c r="J48" s="33"/>
      <c r="K48" s="34">
        <f>ROUND(E48*J48,2)</f>
        <v>0</v>
      </c>
      <c r="L48" s="34">
        <v>21</v>
      </c>
      <c r="M48" s="34">
        <f>G48*(1+L48/100)</f>
        <v>0</v>
      </c>
      <c r="N48" s="34">
        <v>0</v>
      </c>
      <c r="O48" s="34">
        <f>ROUND(E48*N48,2)</f>
        <v>0</v>
      </c>
      <c r="P48" s="34">
        <v>0</v>
      </c>
      <c r="Q48" s="34">
        <f>ROUND(E48*P48,2)</f>
        <v>0</v>
      </c>
      <c r="R48" s="34"/>
      <c r="S48" s="34" t="s">
        <v>43</v>
      </c>
      <c r="T48" s="35" t="s">
        <v>44</v>
      </c>
      <c r="U48" s="36">
        <v>0</v>
      </c>
      <c r="V48" s="36">
        <f>ROUND(E48*U48,2)</f>
        <v>0</v>
      </c>
      <c r="W48" s="36"/>
      <c r="X48" s="37"/>
      <c r="Y48" s="37"/>
      <c r="Z48" s="37"/>
      <c r="AA48" s="37"/>
      <c r="AB48" s="37"/>
      <c r="AC48" s="37"/>
      <c r="AD48" s="37"/>
      <c r="AE48" s="37"/>
      <c r="AF48" s="37"/>
      <c r="AG48" s="37" t="s">
        <v>45</v>
      </c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</row>
    <row r="49" spans="1:60" ht="12.75" outlineLevel="1">
      <c r="A49" s="38"/>
      <c r="B49" s="39"/>
      <c r="C49" s="40" t="s">
        <v>106</v>
      </c>
      <c r="D49" s="41"/>
      <c r="E49" s="42">
        <v>1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7"/>
      <c r="Y49" s="37"/>
      <c r="Z49" s="37"/>
      <c r="AA49" s="37"/>
      <c r="AB49" s="37"/>
      <c r="AC49" s="37"/>
      <c r="AD49" s="37"/>
      <c r="AE49" s="37"/>
      <c r="AF49" s="37"/>
      <c r="AG49" s="37" t="s">
        <v>47</v>
      </c>
      <c r="AH49" s="37">
        <v>0</v>
      </c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</row>
    <row r="50" spans="1:60" ht="22.5" outlineLevel="1">
      <c r="A50" s="28">
        <v>16</v>
      </c>
      <c r="B50" s="29" t="s">
        <v>107</v>
      </c>
      <c r="C50" s="30" t="s">
        <v>108</v>
      </c>
      <c r="D50" s="31" t="s">
        <v>102</v>
      </c>
      <c r="E50" s="32">
        <v>25</v>
      </c>
      <c r="F50" s="33"/>
      <c r="G50" s="34">
        <f>ROUND(E50*F50,2)</f>
        <v>0</v>
      </c>
      <c r="H50" s="33"/>
      <c r="I50" s="34">
        <f>ROUND(E50*H50,2)</f>
        <v>0</v>
      </c>
      <c r="J50" s="33"/>
      <c r="K50" s="34">
        <f>ROUND(E50*J50,2)</f>
        <v>0</v>
      </c>
      <c r="L50" s="34">
        <v>21</v>
      </c>
      <c r="M50" s="34">
        <f>G50*(1+L50/100)</f>
        <v>0</v>
      </c>
      <c r="N50" s="34">
        <v>0</v>
      </c>
      <c r="O50" s="34">
        <f>ROUND(E50*N50,2)</f>
        <v>0</v>
      </c>
      <c r="P50" s="34">
        <v>0</v>
      </c>
      <c r="Q50" s="34">
        <f>ROUND(E50*P50,2)</f>
        <v>0</v>
      </c>
      <c r="R50" s="34"/>
      <c r="S50" s="34" t="s">
        <v>43</v>
      </c>
      <c r="T50" s="35" t="s">
        <v>44</v>
      </c>
      <c r="U50" s="36">
        <v>0</v>
      </c>
      <c r="V50" s="36">
        <f>ROUND(E50*U50,2)</f>
        <v>0</v>
      </c>
      <c r="W50" s="36"/>
      <c r="X50" s="37"/>
      <c r="Y50" s="37"/>
      <c r="Z50" s="37"/>
      <c r="AA50" s="37"/>
      <c r="AB50" s="37"/>
      <c r="AC50" s="37"/>
      <c r="AD50" s="37"/>
      <c r="AE50" s="37"/>
      <c r="AF50" s="37"/>
      <c r="AG50" s="37" t="s">
        <v>45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</row>
    <row r="51" spans="1:60" ht="12.75" outlineLevel="1">
      <c r="A51" s="38"/>
      <c r="B51" s="39"/>
      <c r="C51" s="40" t="s">
        <v>109</v>
      </c>
      <c r="D51" s="41"/>
      <c r="E51" s="42">
        <v>25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37"/>
      <c r="Z51" s="37"/>
      <c r="AA51" s="37"/>
      <c r="AB51" s="37"/>
      <c r="AC51" s="37"/>
      <c r="AD51" s="37"/>
      <c r="AE51" s="37"/>
      <c r="AF51" s="37"/>
      <c r="AG51" s="37" t="s">
        <v>47</v>
      </c>
      <c r="AH51" s="37">
        <v>0</v>
      </c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</row>
    <row r="52" spans="1:60" ht="22.5" outlineLevel="1">
      <c r="A52" s="28">
        <v>17</v>
      </c>
      <c r="B52" s="29" t="s">
        <v>110</v>
      </c>
      <c r="C52" s="30" t="s">
        <v>111</v>
      </c>
      <c r="D52" s="31" t="s">
        <v>102</v>
      </c>
      <c r="E52" s="32">
        <v>21</v>
      </c>
      <c r="F52" s="33"/>
      <c r="G52" s="34">
        <f>ROUND(E52*F52,2)</f>
        <v>0</v>
      </c>
      <c r="H52" s="33"/>
      <c r="I52" s="34">
        <f>ROUND(E52*H52,2)</f>
        <v>0</v>
      </c>
      <c r="J52" s="33"/>
      <c r="K52" s="34">
        <f>ROUND(E52*J52,2)</f>
        <v>0</v>
      </c>
      <c r="L52" s="34">
        <v>21</v>
      </c>
      <c r="M52" s="34">
        <f>G52*(1+L52/100)</f>
        <v>0</v>
      </c>
      <c r="N52" s="34">
        <v>0</v>
      </c>
      <c r="O52" s="34">
        <f>ROUND(E52*N52,2)</f>
        <v>0</v>
      </c>
      <c r="P52" s="34">
        <v>0</v>
      </c>
      <c r="Q52" s="34">
        <f>ROUND(E52*P52,2)</f>
        <v>0</v>
      </c>
      <c r="R52" s="34"/>
      <c r="S52" s="34" t="s">
        <v>43</v>
      </c>
      <c r="T52" s="35" t="s">
        <v>44</v>
      </c>
      <c r="U52" s="36">
        <v>0</v>
      </c>
      <c r="V52" s="36">
        <f>ROUND(E52*U52,2)</f>
        <v>0</v>
      </c>
      <c r="W52" s="36"/>
      <c r="X52" s="37"/>
      <c r="Y52" s="37"/>
      <c r="Z52" s="37"/>
      <c r="AA52" s="37"/>
      <c r="AB52" s="37"/>
      <c r="AC52" s="37"/>
      <c r="AD52" s="37"/>
      <c r="AE52" s="37"/>
      <c r="AF52" s="37"/>
      <c r="AG52" s="37" t="s">
        <v>45</v>
      </c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</row>
    <row r="53" spans="1:60" ht="12.75" outlineLevel="1">
      <c r="A53" s="38"/>
      <c r="B53" s="39"/>
      <c r="C53" s="40" t="s">
        <v>112</v>
      </c>
      <c r="D53" s="41"/>
      <c r="E53" s="42">
        <v>21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 t="s">
        <v>47</v>
      </c>
      <c r="AH53" s="37">
        <v>0</v>
      </c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4" spans="1:60" ht="22.5" outlineLevel="1">
      <c r="A54" s="28">
        <v>18</v>
      </c>
      <c r="B54" s="29" t="s">
        <v>113</v>
      </c>
      <c r="C54" s="30" t="s">
        <v>114</v>
      </c>
      <c r="D54" s="31" t="s">
        <v>71</v>
      </c>
      <c r="E54" s="32">
        <v>26.2</v>
      </c>
      <c r="F54" s="33"/>
      <c r="G54" s="34">
        <f>ROUND(E54*F54,2)</f>
        <v>0</v>
      </c>
      <c r="H54" s="33"/>
      <c r="I54" s="34">
        <f>ROUND(E54*H54,2)</f>
        <v>0</v>
      </c>
      <c r="J54" s="33"/>
      <c r="K54" s="34">
        <f>ROUND(E54*J54,2)</f>
        <v>0</v>
      </c>
      <c r="L54" s="34">
        <v>21</v>
      </c>
      <c r="M54" s="34">
        <f>G54*(1+L54/100)</f>
        <v>0</v>
      </c>
      <c r="N54" s="34">
        <v>0</v>
      </c>
      <c r="O54" s="34">
        <f>ROUND(E54*N54,2)</f>
        <v>0</v>
      </c>
      <c r="P54" s="34">
        <v>0</v>
      </c>
      <c r="Q54" s="34">
        <f>ROUND(E54*P54,2)</f>
        <v>0</v>
      </c>
      <c r="R54" s="34"/>
      <c r="S54" s="34" t="s">
        <v>43</v>
      </c>
      <c r="T54" s="35" t="s">
        <v>44</v>
      </c>
      <c r="U54" s="36">
        <v>0</v>
      </c>
      <c r="V54" s="36">
        <f>ROUND(E54*U54,2)</f>
        <v>0</v>
      </c>
      <c r="W54" s="36"/>
      <c r="X54" s="37"/>
      <c r="Y54" s="37"/>
      <c r="Z54" s="37"/>
      <c r="AA54" s="37"/>
      <c r="AB54" s="37"/>
      <c r="AC54" s="37"/>
      <c r="AD54" s="37"/>
      <c r="AE54" s="37"/>
      <c r="AF54" s="37"/>
      <c r="AG54" s="37" t="s">
        <v>45</v>
      </c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</row>
    <row r="55" spans="1:60" ht="12.75" outlineLevel="1">
      <c r="A55" s="38"/>
      <c r="B55" s="39"/>
      <c r="C55" s="40" t="s">
        <v>115</v>
      </c>
      <c r="D55" s="41"/>
      <c r="E55" s="42">
        <v>26.2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7"/>
      <c r="Y55" s="37"/>
      <c r="Z55" s="37"/>
      <c r="AA55" s="37"/>
      <c r="AB55" s="37"/>
      <c r="AC55" s="37"/>
      <c r="AD55" s="37"/>
      <c r="AE55" s="37"/>
      <c r="AF55" s="37"/>
      <c r="AG55" s="37" t="s">
        <v>47</v>
      </c>
      <c r="AH55" s="37">
        <v>0</v>
      </c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1:60" ht="33.75" outlineLevel="1">
      <c r="A56" s="28">
        <v>19</v>
      </c>
      <c r="B56" s="29" t="s">
        <v>116</v>
      </c>
      <c r="C56" s="30" t="s">
        <v>117</v>
      </c>
      <c r="D56" s="31" t="s">
        <v>42</v>
      </c>
      <c r="E56" s="32">
        <v>60</v>
      </c>
      <c r="F56" s="33"/>
      <c r="G56" s="34">
        <f>ROUND(E56*F56,2)</f>
        <v>0</v>
      </c>
      <c r="H56" s="33"/>
      <c r="I56" s="34">
        <f>ROUND(E56*H56,2)</f>
        <v>0</v>
      </c>
      <c r="J56" s="33"/>
      <c r="K56" s="34">
        <f>ROUND(E56*J56,2)</f>
        <v>0</v>
      </c>
      <c r="L56" s="34">
        <v>21</v>
      </c>
      <c r="M56" s="34">
        <f>G56*(1+L56/100)</f>
        <v>0</v>
      </c>
      <c r="N56" s="34">
        <v>0</v>
      </c>
      <c r="O56" s="34">
        <f>ROUND(E56*N56,2)</f>
        <v>0</v>
      </c>
      <c r="P56" s="34">
        <v>0</v>
      </c>
      <c r="Q56" s="34">
        <f>ROUND(E56*P56,2)</f>
        <v>0</v>
      </c>
      <c r="R56" s="34"/>
      <c r="S56" s="34" t="s">
        <v>43</v>
      </c>
      <c r="T56" s="35" t="s">
        <v>44</v>
      </c>
      <c r="U56" s="36">
        <v>0</v>
      </c>
      <c r="V56" s="36">
        <f>ROUND(E56*U56,2)</f>
        <v>0</v>
      </c>
      <c r="W56" s="36"/>
      <c r="X56" s="37"/>
      <c r="Y56" s="37"/>
      <c r="Z56" s="37"/>
      <c r="AA56" s="37"/>
      <c r="AB56" s="37"/>
      <c r="AC56" s="37"/>
      <c r="AD56" s="37"/>
      <c r="AE56" s="37"/>
      <c r="AF56" s="37"/>
      <c r="AG56" s="37" t="s">
        <v>118</v>
      </c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pans="1:60" ht="12.75" outlineLevel="1">
      <c r="A57" s="38"/>
      <c r="B57" s="39"/>
      <c r="C57" s="40" t="s">
        <v>119</v>
      </c>
      <c r="D57" s="41"/>
      <c r="E57" s="42">
        <v>60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7"/>
      <c r="Y57" s="37"/>
      <c r="Z57" s="37"/>
      <c r="AA57" s="37"/>
      <c r="AB57" s="37"/>
      <c r="AC57" s="37"/>
      <c r="AD57" s="37"/>
      <c r="AE57" s="37"/>
      <c r="AF57" s="37"/>
      <c r="AG57" s="37" t="s">
        <v>47</v>
      </c>
      <c r="AH57" s="37">
        <v>0</v>
      </c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pans="1:33" ht="12.75">
      <c r="A58" s="20" t="s">
        <v>36</v>
      </c>
      <c r="B58" s="21" t="s">
        <v>120</v>
      </c>
      <c r="C58" s="22" t="s">
        <v>121</v>
      </c>
      <c r="D58" s="23"/>
      <c r="E58" s="24"/>
      <c r="F58" s="25"/>
      <c r="G58" s="25">
        <f>SUMIF(AG59:AG62,"&lt;&gt;NOR",G59:G62)</f>
        <v>0</v>
      </c>
      <c r="H58" s="25"/>
      <c r="I58" s="25">
        <f>SUM(I59:I62)</f>
        <v>0</v>
      </c>
      <c r="J58" s="25"/>
      <c r="K58" s="25">
        <f>SUM(K59:K62)</f>
        <v>0</v>
      </c>
      <c r="L58" s="25"/>
      <c r="M58" s="25">
        <f>SUM(M59:M62)</f>
        <v>0</v>
      </c>
      <c r="N58" s="25"/>
      <c r="O58" s="25">
        <f>SUM(O59:O62)</f>
        <v>0</v>
      </c>
      <c r="P58" s="25"/>
      <c r="Q58" s="25">
        <f>SUM(Q59:Q62)</f>
        <v>0</v>
      </c>
      <c r="R58" s="25"/>
      <c r="S58" s="25"/>
      <c r="T58" s="26"/>
      <c r="U58" s="27"/>
      <c r="V58" s="27">
        <f>SUM(V59:V62)</f>
        <v>0</v>
      </c>
      <c r="W58" s="27"/>
      <c r="AG58" s="8" t="s">
        <v>39</v>
      </c>
    </row>
    <row r="59" spans="1:60" ht="33.75" outlineLevel="1">
      <c r="A59" s="28">
        <v>20</v>
      </c>
      <c r="B59" s="29" t="s">
        <v>122</v>
      </c>
      <c r="C59" s="30" t="s">
        <v>123</v>
      </c>
      <c r="D59" s="31" t="s">
        <v>71</v>
      </c>
      <c r="E59" s="32">
        <v>38</v>
      </c>
      <c r="F59" s="33"/>
      <c r="G59" s="34">
        <f>ROUND(E59*F59,2)</f>
        <v>0</v>
      </c>
      <c r="H59" s="33"/>
      <c r="I59" s="34">
        <f>ROUND(E59*H59,2)</f>
        <v>0</v>
      </c>
      <c r="J59" s="33"/>
      <c r="K59" s="34">
        <f>ROUND(E59*J59,2)</f>
        <v>0</v>
      </c>
      <c r="L59" s="34">
        <v>21</v>
      </c>
      <c r="M59" s="34">
        <f>G59*(1+L59/100)</f>
        <v>0</v>
      </c>
      <c r="N59" s="34">
        <v>0</v>
      </c>
      <c r="O59" s="34">
        <f>ROUND(E59*N59,2)</f>
        <v>0</v>
      </c>
      <c r="P59" s="34">
        <v>0</v>
      </c>
      <c r="Q59" s="34">
        <f>ROUND(E59*P59,2)</f>
        <v>0</v>
      </c>
      <c r="R59" s="34"/>
      <c r="S59" s="34" t="s">
        <v>43</v>
      </c>
      <c r="T59" s="35" t="s">
        <v>44</v>
      </c>
      <c r="U59" s="36">
        <v>0</v>
      </c>
      <c r="V59" s="36">
        <f>ROUND(E59*U59,2)</f>
        <v>0</v>
      </c>
      <c r="W59" s="36"/>
      <c r="X59" s="37"/>
      <c r="Y59" s="37"/>
      <c r="Z59" s="37"/>
      <c r="AA59" s="37"/>
      <c r="AB59" s="37"/>
      <c r="AC59" s="37"/>
      <c r="AD59" s="37"/>
      <c r="AE59" s="37"/>
      <c r="AF59" s="37"/>
      <c r="AG59" s="37" t="s">
        <v>45</v>
      </c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1:60" ht="12.75" outlineLevel="1">
      <c r="A60" s="38"/>
      <c r="B60" s="39"/>
      <c r="C60" s="40" t="s">
        <v>124</v>
      </c>
      <c r="D60" s="41"/>
      <c r="E60" s="42">
        <v>38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7"/>
      <c r="Y60" s="37"/>
      <c r="Z60" s="37"/>
      <c r="AA60" s="37"/>
      <c r="AB60" s="37"/>
      <c r="AC60" s="37"/>
      <c r="AD60" s="37"/>
      <c r="AE60" s="37"/>
      <c r="AF60" s="37"/>
      <c r="AG60" s="37" t="s">
        <v>47</v>
      </c>
      <c r="AH60" s="37">
        <v>0</v>
      </c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pans="1:60" ht="12.75" outlineLevel="1">
      <c r="A61" s="28">
        <v>21</v>
      </c>
      <c r="B61" s="29" t="s">
        <v>125</v>
      </c>
      <c r="C61" s="30" t="s">
        <v>126</v>
      </c>
      <c r="D61" s="31" t="s">
        <v>42</v>
      </c>
      <c r="E61" s="32">
        <v>11.4</v>
      </c>
      <c r="F61" s="33"/>
      <c r="G61" s="34">
        <f>ROUND(E61*F61,2)</f>
        <v>0</v>
      </c>
      <c r="H61" s="33"/>
      <c r="I61" s="34">
        <f>ROUND(E61*H61,2)</f>
        <v>0</v>
      </c>
      <c r="J61" s="33"/>
      <c r="K61" s="34">
        <f>ROUND(E61*J61,2)</f>
        <v>0</v>
      </c>
      <c r="L61" s="34">
        <v>21</v>
      </c>
      <c r="M61" s="34">
        <f>G61*(1+L61/100)</f>
        <v>0</v>
      </c>
      <c r="N61" s="34">
        <v>0</v>
      </c>
      <c r="O61" s="34">
        <f>ROUND(E61*N61,2)</f>
        <v>0</v>
      </c>
      <c r="P61" s="34">
        <v>0</v>
      </c>
      <c r="Q61" s="34">
        <f>ROUND(E61*P61,2)</f>
        <v>0</v>
      </c>
      <c r="R61" s="34" t="s">
        <v>81</v>
      </c>
      <c r="S61" s="34" t="s">
        <v>43</v>
      </c>
      <c r="T61" s="35" t="s">
        <v>44</v>
      </c>
      <c r="U61" s="36">
        <v>0</v>
      </c>
      <c r="V61" s="36">
        <f>ROUND(E61*U61,2)</f>
        <v>0</v>
      </c>
      <c r="W61" s="36"/>
      <c r="X61" s="37"/>
      <c r="Y61" s="37"/>
      <c r="Z61" s="37"/>
      <c r="AA61" s="37"/>
      <c r="AB61" s="37"/>
      <c r="AC61" s="37"/>
      <c r="AD61" s="37"/>
      <c r="AE61" s="37"/>
      <c r="AF61" s="37"/>
      <c r="AG61" s="37" t="s">
        <v>82</v>
      </c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pans="1:60" ht="12.75" outlineLevel="1">
      <c r="A62" s="38"/>
      <c r="B62" s="39"/>
      <c r="C62" s="40" t="s">
        <v>127</v>
      </c>
      <c r="D62" s="41"/>
      <c r="E62" s="42">
        <v>11.4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7"/>
      <c r="Y62" s="37"/>
      <c r="Z62" s="37"/>
      <c r="AA62" s="37"/>
      <c r="AB62" s="37"/>
      <c r="AC62" s="37"/>
      <c r="AD62" s="37"/>
      <c r="AE62" s="37"/>
      <c r="AF62" s="37"/>
      <c r="AG62" s="37" t="s">
        <v>47</v>
      </c>
      <c r="AH62" s="37">
        <v>0</v>
      </c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1:33" ht="12.75">
      <c r="A63" s="20" t="s">
        <v>36</v>
      </c>
      <c r="B63" s="21" t="s">
        <v>128</v>
      </c>
      <c r="C63" s="22" t="s">
        <v>129</v>
      </c>
      <c r="D63" s="23"/>
      <c r="E63" s="24"/>
      <c r="F63" s="25"/>
      <c r="G63" s="25">
        <f>SUMIF(AG64:AG67,"&lt;&gt;NOR",G64:G67)</f>
        <v>0</v>
      </c>
      <c r="H63" s="25"/>
      <c r="I63" s="25">
        <f>SUM(I64:I67)</f>
        <v>0</v>
      </c>
      <c r="J63" s="25"/>
      <c r="K63" s="25">
        <f>SUM(K64:K67)</f>
        <v>0</v>
      </c>
      <c r="L63" s="25"/>
      <c r="M63" s="25">
        <f>SUM(M64:M67)</f>
        <v>0</v>
      </c>
      <c r="N63" s="25"/>
      <c r="O63" s="25">
        <f>SUM(O64:O67)</f>
        <v>0</v>
      </c>
      <c r="P63" s="25"/>
      <c r="Q63" s="25">
        <f>SUM(Q64:Q67)</f>
        <v>0</v>
      </c>
      <c r="R63" s="25"/>
      <c r="S63" s="25"/>
      <c r="T63" s="26"/>
      <c r="U63" s="27"/>
      <c r="V63" s="27">
        <f>SUM(V64:V67)</f>
        <v>0</v>
      </c>
      <c r="W63" s="27"/>
      <c r="AG63" s="8" t="s">
        <v>39</v>
      </c>
    </row>
    <row r="64" spans="1:60" ht="22.5" outlineLevel="1">
      <c r="A64" s="28">
        <v>22</v>
      </c>
      <c r="B64" s="29" t="s">
        <v>130</v>
      </c>
      <c r="C64" s="30" t="s">
        <v>131</v>
      </c>
      <c r="D64" s="31" t="s">
        <v>71</v>
      </c>
      <c r="E64" s="32">
        <v>38</v>
      </c>
      <c r="F64" s="33"/>
      <c r="G64" s="34">
        <f>ROUND(E64*F64,2)</f>
        <v>0</v>
      </c>
      <c r="H64" s="33"/>
      <c r="I64" s="34">
        <f>ROUND(E64*H64,2)</f>
        <v>0</v>
      </c>
      <c r="J64" s="33"/>
      <c r="K64" s="34">
        <f>ROUND(E64*J64,2)</f>
        <v>0</v>
      </c>
      <c r="L64" s="34">
        <v>21</v>
      </c>
      <c r="M64" s="34">
        <f>G64*(1+L64/100)</f>
        <v>0</v>
      </c>
      <c r="N64" s="34">
        <v>0</v>
      </c>
      <c r="O64" s="34">
        <f>ROUND(E64*N64,2)</f>
        <v>0</v>
      </c>
      <c r="P64" s="34">
        <v>0</v>
      </c>
      <c r="Q64" s="34">
        <f>ROUND(E64*P64,2)</f>
        <v>0</v>
      </c>
      <c r="R64" s="34"/>
      <c r="S64" s="34" t="s">
        <v>43</v>
      </c>
      <c r="T64" s="35" t="s">
        <v>44</v>
      </c>
      <c r="U64" s="36">
        <v>0</v>
      </c>
      <c r="V64" s="36">
        <f>ROUND(E64*U64,2)</f>
        <v>0</v>
      </c>
      <c r="W64" s="36"/>
      <c r="X64" s="37"/>
      <c r="Y64" s="37"/>
      <c r="Z64" s="37"/>
      <c r="AA64" s="37"/>
      <c r="AB64" s="37"/>
      <c r="AC64" s="37"/>
      <c r="AD64" s="37"/>
      <c r="AE64" s="37"/>
      <c r="AF64" s="37"/>
      <c r="AG64" s="37" t="s">
        <v>118</v>
      </c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1:60" ht="12.75" outlineLevel="1">
      <c r="A65" s="38"/>
      <c r="B65" s="39"/>
      <c r="C65" s="40" t="s">
        <v>124</v>
      </c>
      <c r="D65" s="41"/>
      <c r="E65" s="42">
        <v>38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7"/>
      <c r="Y65" s="37"/>
      <c r="Z65" s="37"/>
      <c r="AA65" s="37"/>
      <c r="AB65" s="37"/>
      <c r="AC65" s="37"/>
      <c r="AD65" s="37"/>
      <c r="AE65" s="37"/>
      <c r="AF65" s="37"/>
      <c r="AG65" s="37" t="s">
        <v>47</v>
      </c>
      <c r="AH65" s="37">
        <v>0</v>
      </c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1:60" ht="22.5" outlineLevel="1">
      <c r="A66" s="28">
        <v>23</v>
      </c>
      <c r="B66" s="29" t="s">
        <v>132</v>
      </c>
      <c r="C66" s="30" t="s">
        <v>133</v>
      </c>
      <c r="D66" s="31" t="s">
        <v>71</v>
      </c>
      <c r="E66" s="32">
        <v>38</v>
      </c>
      <c r="F66" s="33"/>
      <c r="G66" s="34">
        <f>ROUND(E66*F66,2)</f>
        <v>0</v>
      </c>
      <c r="H66" s="33"/>
      <c r="I66" s="34">
        <f>ROUND(E66*H66,2)</f>
        <v>0</v>
      </c>
      <c r="J66" s="33"/>
      <c r="K66" s="34">
        <f>ROUND(E66*J66,2)</f>
        <v>0</v>
      </c>
      <c r="L66" s="34">
        <v>21</v>
      </c>
      <c r="M66" s="34">
        <f>G66*(1+L66/100)</f>
        <v>0</v>
      </c>
      <c r="N66" s="34">
        <v>0</v>
      </c>
      <c r="O66" s="34">
        <f>ROUND(E66*N66,2)</f>
        <v>0</v>
      </c>
      <c r="P66" s="34">
        <v>0</v>
      </c>
      <c r="Q66" s="34">
        <f>ROUND(E66*P66,2)</f>
        <v>0</v>
      </c>
      <c r="R66" s="34"/>
      <c r="S66" s="34" t="s">
        <v>43</v>
      </c>
      <c r="T66" s="35" t="s">
        <v>44</v>
      </c>
      <c r="U66" s="36">
        <v>0</v>
      </c>
      <c r="V66" s="36">
        <f>ROUND(E66*U66,2)</f>
        <v>0</v>
      </c>
      <c r="W66" s="36"/>
      <c r="X66" s="37"/>
      <c r="Y66" s="37"/>
      <c r="Z66" s="37"/>
      <c r="AA66" s="37"/>
      <c r="AB66" s="37"/>
      <c r="AC66" s="37"/>
      <c r="AD66" s="37"/>
      <c r="AE66" s="37"/>
      <c r="AF66" s="37"/>
      <c r="AG66" s="37" t="s">
        <v>118</v>
      </c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1:60" ht="12.75" outlineLevel="1">
      <c r="A67" s="38"/>
      <c r="B67" s="39"/>
      <c r="C67" s="40" t="s">
        <v>134</v>
      </c>
      <c r="D67" s="41"/>
      <c r="E67" s="42">
        <v>38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7"/>
      <c r="Y67" s="37"/>
      <c r="Z67" s="37"/>
      <c r="AA67" s="37"/>
      <c r="AB67" s="37"/>
      <c r="AC67" s="37"/>
      <c r="AD67" s="37"/>
      <c r="AE67" s="37"/>
      <c r="AF67" s="37"/>
      <c r="AG67" s="37" t="s">
        <v>47</v>
      </c>
      <c r="AH67" s="37">
        <v>0</v>
      </c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</row>
    <row r="68" spans="1:33" ht="12.75">
      <c r="A68" s="20" t="s">
        <v>36</v>
      </c>
      <c r="B68" s="21" t="s">
        <v>135</v>
      </c>
      <c r="C68" s="22" t="s">
        <v>136</v>
      </c>
      <c r="D68" s="23"/>
      <c r="E68" s="24"/>
      <c r="F68" s="25"/>
      <c r="G68" s="25">
        <f>SUMIF(AG69:AG92,"&lt;&gt;NOR",G69:G92)</f>
        <v>0</v>
      </c>
      <c r="H68" s="25"/>
      <c r="I68" s="25">
        <f>SUM(I69:I92)</f>
        <v>0</v>
      </c>
      <c r="J68" s="25"/>
      <c r="K68" s="25">
        <f>SUM(K69:K92)</f>
        <v>0</v>
      </c>
      <c r="L68" s="25"/>
      <c r="M68" s="25">
        <f>SUM(M69:M92)</f>
        <v>0</v>
      </c>
      <c r="N68" s="25"/>
      <c r="O68" s="25">
        <f>SUM(O69:O92)</f>
        <v>0</v>
      </c>
      <c r="P68" s="25"/>
      <c r="Q68" s="25">
        <f>SUM(Q69:Q92)</f>
        <v>0</v>
      </c>
      <c r="R68" s="25"/>
      <c r="S68" s="25"/>
      <c r="T68" s="26"/>
      <c r="U68" s="27"/>
      <c r="V68" s="27">
        <f>SUM(V69:V92)</f>
        <v>0</v>
      </c>
      <c r="W68" s="27"/>
      <c r="AG68" s="8" t="s">
        <v>39</v>
      </c>
    </row>
    <row r="69" spans="1:60" ht="12.75" outlineLevel="1">
      <c r="A69" s="28">
        <v>24</v>
      </c>
      <c r="B69" s="29" t="s">
        <v>137</v>
      </c>
      <c r="C69" s="30" t="s">
        <v>138</v>
      </c>
      <c r="D69" s="31" t="s">
        <v>42</v>
      </c>
      <c r="E69" s="32">
        <v>1.53</v>
      </c>
      <c r="F69" s="33"/>
      <c r="G69" s="34">
        <f>ROUND(E69*F69,2)</f>
        <v>0</v>
      </c>
      <c r="H69" s="33"/>
      <c r="I69" s="34">
        <f>ROUND(E69*H69,2)</f>
        <v>0</v>
      </c>
      <c r="J69" s="33"/>
      <c r="K69" s="34">
        <f>ROUND(E69*J69,2)</f>
        <v>0</v>
      </c>
      <c r="L69" s="34">
        <v>21</v>
      </c>
      <c r="M69" s="34">
        <f>G69*(1+L69/100)</f>
        <v>0</v>
      </c>
      <c r="N69" s="34">
        <v>0</v>
      </c>
      <c r="O69" s="34">
        <f>ROUND(E69*N69,2)</f>
        <v>0</v>
      </c>
      <c r="P69" s="34">
        <v>0</v>
      </c>
      <c r="Q69" s="34">
        <f>ROUND(E69*P69,2)</f>
        <v>0</v>
      </c>
      <c r="R69" s="34"/>
      <c r="S69" s="34" t="s">
        <v>63</v>
      </c>
      <c r="T69" s="35" t="s">
        <v>44</v>
      </c>
      <c r="U69" s="36">
        <v>0</v>
      </c>
      <c r="V69" s="36">
        <f>ROUND(E69*U69,2)</f>
        <v>0</v>
      </c>
      <c r="W69" s="36"/>
      <c r="X69" s="37"/>
      <c r="Y69" s="37"/>
      <c r="Z69" s="37"/>
      <c r="AA69" s="37"/>
      <c r="AB69" s="37"/>
      <c r="AC69" s="37"/>
      <c r="AD69" s="37"/>
      <c r="AE69" s="37"/>
      <c r="AF69" s="37"/>
      <c r="AG69" s="37" t="s">
        <v>64</v>
      </c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pans="1:60" ht="12.75" outlineLevel="1">
      <c r="A70" s="38"/>
      <c r="B70" s="39"/>
      <c r="C70" s="40" t="s">
        <v>139</v>
      </c>
      <c r="D70" s="41"/>
      <c r="E70" s="42">
        <v>1.53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7"/>
      <c r="Y70" s="37"/>
      <c r="Z70" s="37"/>
      <c r="AA70" s="37"/>
      <c r="AB70" s="37"/>
      <c r="AC70" s="37"/>
      <c r="AD70" s="37"/>
      <c r="AE70" s="37"/>
      <c r="AF70" s="37"/>
      <c r="AG70" s="37" t="s">
        <v>47</v>
      </c>
      <c r="AH70" s="37">
        <v>0</v>
      </c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pans="1:60" ht="12.75" outlineLevel="1">
      <c r="A71" s="28">
        <v>25</v>
      </c>
      <c r="B71" s="29" t="s">
        <v>140</v>
      </c>
      <c r="C71" s="30" t="s">
        <v>141</v>
      </c>
      <c r="D71" s="31" t="s">
        <v>71</v>
      </c>
      <c r="E71" s="32">
        <v>13.5</v>
      </c>
      <c r="F71" s="33"/>
      <c r="G71" s="34">
        <f>ROUND(E71*F71,2)</f>
        <v>0</v>
      </c>
      <c r="H71" s="33"/>
      <c r="I71" s="34">
        <f>ROUND(E71*H71,2)</f>
        <v>0</v>
      </c>
      <c r="J71" s="33"/>
      <c r="K71" s="34">
        <f>ROUND(E71*J71,2)</f>
        <v>0</v>
      </c>
      <c r="L71" s="34">
        <v>21</v>
      </c>
      <c r="M71" s="34">
        <f>G71*(1+L71/100)</f>
        <v>0</v>
      </c>
      <c r="N71" s="34">
        <v>0</v>
      </c>
      <c r="O71" s="34">
        <f>ROUND(E71*N71,2)</f>
        <v>0</v>
      </c>
      <c r="P71" s="34">
        <v>0</v>
      </c>
      <c r="Q71" s="34">
        <f>ROUND(E71*P71,2)</f>
        <v>0</v>
      </c>
      <c r="R71" s="34"/>
      <c r="S71" s="34" t="s">
        <v>43</v>
      </c>
      <c r="T71" s="35" t="s">
        <v>44</v>
      </c>
      <c r="U71" s="36">
        <v>0</v>
      </c>
      <c r="V71" s="36">
        <f>ROUND(E71*U71,2)</f>
        <v>0</v>
      </c>
      <c r="W71" s="36"/>
      <c r="X71" s="37"/>
      <c r="Y71" s="37"/>
      <c r="Z71" s="37"/>
      <c r="AA71" s="37"/>
      <c r="AB71" s="37"/>
      <c r="AC71" s="37"/>
      <c r="AD71" s="37"/>
      <c r="AE71" s="37"/>
      <c r="AF71" s="37"/>
      <c r="AG71" s="37" t="s">
        <v>45</v>
      </c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pans="1:60" ht="12.75" outlineLevel="1">
      <c r="A72" s="38"/>
      <c r="B72" s="39"/>
      <c r="C72" s="40" t="s">
        <v>142</v>
      </c>
      <c r="D72" s="41"/>
      <c r="E72" s="42">
        <v>13.5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7"/>
      <c r="Y72" s="37"/>
      <c r="Z72" s="37"/>
      <c r="AA72" s="37"/>
      <c r="AB72" s="37"/>
      <c r="AC72" s="37"/>
      <c r="AD72" s="37"/>
      <c r="AE72" s="37"/>
      <c r="AF72" s="37"/>
      <c r="AG72" s="37" t="s">
        <v>47</v>
      </c>
      <c r="AH72" s="37">
        <v>0</v>
      </c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pans="1:60" ht="12.75" outlineLevel="1">
      <c r="A73" s="28">
        <v>26</v>
      </c>
      <c r="B73" s="29" t="s">
        <v>143</v>
      </c>
      <c r="C73" s="30" t="s">
        <v>144</v>
      </c>
      <c r="D73" s="31" t="s">
        <v>71</v>
      </c>
      <c r="E73" s="32">
        <v>13.5</v>
      </c>
      <c r="F73" s="33"/>
      <c r="G73" s="34">
        <f>ROUND(E73*F73,2)</f>
        <v>0</v>
      </c>
      <c r="H73" s="33"/>
      <c r="I73" s="34">
        <f>ROUND(E73*H73,2)</f>
        <v>0</v>
      </c>
      <c r="J73" s="33"/>
      <c r="K73" s="34">
        <f>ROUND(E73*J73,2)</f>
        <v>0</v>
      </c>
      <c r="L73" s="34">
        <v>21</v>
      </c>
      <c r="M73" s="34">
        <f>G73*(1+L73/100)</f>
        <v>0</v>
      </c>
      <c r="N73" s="34">
        <v>0</v>
      </c>
      <c r="O73" s="34">
        <f>ROUND(E73*N73,2)</f>
        <v>0</v>
      </c>
      <c r="P73" s="34">
        <v>0</v>
      </c>
      <c r="Q73" s="34">
        <f>ROUND(E73*P73,2)</f>
        <v>0</v>
      </c>
      <c r="R73" s="34"/>
      <c r="S73" s="34" t="s">
        <v>43</v>
      </c>
      <c r="T73" s="35" t="s">
        <v>44</v>
      </c>
      <c r="U73" s="36">
        <v>0</v>
      </c>
      <c r="V73" s="36">
        <f>ROUND(E73*U73,2)</f>
        <v>0</v>
      </c>
      <c r="W73" s="36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45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pans="1:60" ht="12.75" outlineLevel="1">
      <c r="A74" s="38"/>
      <c r="B74" s="39"/>
      <c r="C74" s="40" t="s">
        <v>145</v>
      </c>
      <c r="D74" s="41"/>
      <c r="E74" s="42">
        <v>13.5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7"/>
      <c r="Y74" s="37"/>
      <c r="Z74" s="37"/>
      <c r="AA74" s="37"/>
      <c r="AB74" s="37"/>
      <c r="AC74" s="37"/>
      <c r="AD74" s="37"/>
      <c r="AE74" s="37"/>
      <c r="AF74" s="37"/>
      <c r="AG74" s="37" t="s">
        <v>47</v>
      </c>
      <c r="AH74" s="37">
        <v>0</v>
      </c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pans="1:60" ht="22.5" outlineLevel="1">
      <c r="A75" s="28">
        <v>27</v>
      </c>
      <c r="B75" s="29" t="s">
        <v>146</v>
      </c>
      <c r="C75" s="30" t="s">
        <v>147</v>
      </c>
      <c r="D75" s="31" t="s">
        <v>80</v>
      </c>
      <c r="E75" s="32">
        <v>0.34774000000000005</v>
      </c>
      <c r="F75" s="33"/>
      <c r="G75" s="34">
        <f>ROUND(E75*F75,2)</f>
        <v>0</v>
      </c>
      <c r="H75" s="33"/>
      <c r="I75" s="34">
        <f>ROUND(E75*H75,2)</f>
        <v>0</v>
      </c>
      <c r="J75" s="33"/>
      <c r="K75" s="34">
        <f>ROUND(E75*J75,2)</f>
        <v>0</v>
      </c>
      <c r="L75" s="34">
        <v>21</v>
      </c>
      <c r="M75" s="34">
        <f>G75*(1+L75/100)</f>
        <v>0</v>
      </c>
      <c r="N75" s="34">
        <v>0</v>
      </c>
      <c r="O75" s="34">
        <f>ROUND(E75*N75,2)</f>
        <v>0</v>
      </c>
      <c r="P75" s="34">
        <v>0</v>
      </c>
      <c r="Q75" s="34">
        <f>ROUND(E75*P75,2)</f>
        <v>0</v>
      </c>
      <c r="R75" s="34"/>
      <c r="S75" s="34" t="s">
        <v>43</v>
      </c>
      <c r="T75" s="35" t="s">
        <v>44</v>
      </c>
      <c r="U75" s="36">
        <v>0</v>
      </c>
      <c r="V75" s="36">
        <f>ROUND(E75*U75,2)</f>
        <v>0</v>
      </c>
      <c r="W75" s="36"/>
      <c r="X75" s="37"/>
      <c r="Y75" s="37"/>
      <c r="Z75" s="37"/>
      <c r="AA75" s="37"/>
      <c r="AB75" s="37"/>
      <c r="AC75" s="37"/>
      <c r="AD75" s="37"/>
      <c r="AE75" s="37"/>
      <c r="AF75" s="37"/>
      <c r="AG75" s="37" t="s">
        <v>45</v>
      </c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pans="1:60" ht="12.75" outlineLevel="1">
      <c r="A76" s="38"/>
      <c r="B76" s="39"/>
      <c r="C76" s="40" t="s">
        <v>148</v>
      </c>
      <c r="D76" s="41"/>
      <c r="E76" s="42">
        <v>0.35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47</v>
      </c>
      <c r="AH76" s="37">
        <v>0</v>
      </c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pans="1:60" ht="12.75" outlineLevel="1">
      <c r="A77" s="28">
        <v>28</v>
      </c>
      <c r="B77" s="29" t="s">
        <v>149</v>
      </c>
      <c r="C77" s="30" t="s">
        <v>150</v>
      </c>
      <c r="D77" s="31" t="s">
        <v>71</v>
      </c>
      <c r="E77" s="32">
        <v>37.2</v>
      </c>
      <c r="F77" s="33"/>
      <c r="G77" s="34">
        <f>ROUND(E77*F77,2)</f>
        <v>0</v>
      </c>
      <c r="H77" s="33"/>
      <c r="I77" s="34">
        <f>ROUND(E77*H77,2)</f>
        <v>0</v>
      </c>
      <c r="J77" s="33"/>
      <c r="K77" s="34">
        <f>ROUND(E77*J77,2)</f>
        <v>0</v>
      </c>
      <c r="L77" s="34">
        <v>21</v>
      </c>
      <c r="M77" s="34">
        <f>G77*(1+L77/100)</f>
        <v>0</v>
      </c>
      <c r="N77" s="34">
        <v>0</v>
      </c>
      <c r="O77" s="34">
        <f>ROUND(E77*N77,2)</f>
        <v>0</v>
      </c>
      <c r="P77" s="34">
        <v>0</v>
      </c>
      <c r="Q77" s="34">
        <f>ROUND(E77*P77,2)</f>
        <v>0</v>
      </c>
      <c r="R77" s="34"/>
      <c r="S77" s="34" t="s">
        <v>43</v>
      </c>
      <c r="T77" s="35" t="s">
        <v>44</v>
      </c>
      <c r="U77" s="36">
        <v>0</v>
      </c>
      <c r="V77" s="36">
        <f>ROUND(E77*U77,2)</f>
        <v>0</v>
      </c>
      <c r="W77" s="36"/>
      <c r="X77" s="37"/>
      <c r="Y77" s="37"/>
      <c r="Z77" s="37"/>
      <c r="AA77" s="37"/>
      <c r="AB77" s="37"/>
      <c r="AC77" s="37"/>
      <c r="AD77" s="37"/>
      <c r="AE77" s="37"/>
      <c r="AF77" s="37"/>
      <c r="AG77" s="37" t="s">
        <v>45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</row>
    <row r="78" spans="1:60" ht="12.75" outlineLevel="1">
      <c r="A78" s="38"/>
      <c r="B78" s="39"/>
      <c r="C78" s="40" t="s">
        <v>151</v>
      </c>
      <c r="D78" s="41"/>
      <c r="E78" s="42">
        <v>37.2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7"/>
      <c r="Y78" s="37"/>
      <c r="Z78" s="37"/>
      <c r="AA78" s="37"/>
      <c r="AB78" s="37"/>
      <c r="AC78" s="37"/>
      <c r="AD78" s="37"/>
      <c r="AE78" s="37"/>
      <c r="AF78" s="37"/>
      <c r="AG78" s="37" t="s">
        <v>47</v>
      </c>
      <c r="AH78" s="37">
        <v>0</v>
      </c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pans="1:60" ht="12.75" outlineLevel="1">
      <c r="A79" s="28">
        <v>29</v>
      </c>
      <c r="B79" s="29" t="s">
        <v>152</v>
      </c>
      <c r="C79" s="30" t="s">
        <v>153</v>
      </c>
      <c r="D79" s="31" t="s">
        <v>71</v>
      </c>
      <c r="E79" s="32">
        <v>37.2</v>
      </c>
      <c r="F79" s="33"/>
      <c r="G79" s="34">
        <f>ROUND(E79*F79,2)</f>
        <v>0</v>
      </c>
      <c r="H79" s="33"/>
      <c r="I79" s="34">
        <f>ROUND(E79*H79,2)</f>
        <v>0</v>
      </c>
      <c r="J79" s="33"/>
      <c r="K79" s="34">
        <f>ROUND(E79*J79,2)</f>
        <v>0</v>
      </c>
      <c r="L79" s="34">
        <v>21</v>
      </c>
      <c r="M79" s="34">
        <f>G79*(1+L79/100)</f>
        <v>0</v>
      </c>
      <c r="N79" s="34">
        <v>0</v>
      </c>
      <c r="O79" s="34">
        <f>ROUND(E79*N79,2)</f>
        <v>0</v>
      </c>
      <c r="P79" s="34">
        <v>0</v>
      </c>
      <c r="Q79" s="34">
        <f>ROUND(E79*P79,2)</f>
        <v>0</v>
      </c>
      <c r="R79" s="34"/>
      <c r="S79" s="34" t="s">
        <v>43</v>
      </c>
      <c r="T79" s="35" t="s">
        <v>44</v>
      </c>
      <c r="U79" s="36">
        <v>0</v>
      </c>
      <c r="V79" s="36">
        <f>ROUND(E79*U79,2)</f>
        <v>0</v>
      </c>
      <c r="W79" s="36"/>
      <c r="X79" s="37"/>
      <c r="Y79" s="37"/>
      <c r="Z79" s="37"/>
      <c r="AA79" s="37"/>
      <c r="AB79" s="37"/>
      <c r="AC79" s="37"/>
      <c r="AD79" s="37"/>
      <c r="AE79" s="37"/>
      <c r="AF79" s="37"/>
      <c r="AG79" s="37" t="s">
        <v>45</v>
      </c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1:60" ht="12.75" outlineLevel="1">
      <c r="A80" s="38"/>
      <c r="B80" s="39"/>
      <c r="C80" s="40" t="s">
        <v>154</v>
      </c>
      <c r="D80" s="41"/>
      <c r="E80" s="42">
        <v>37.2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7"/>
      <c r="Y80" s="37"/>
      <c r="Z80" s="37"/>
      <c r="AA80" s="37"/>
      <c r="AB80" s="37"/>
      <c r="AC80" s="37"/>
      <c r="AD80" s="37"/>
      <c r="AE80" s="37"/>
      <c r="AF80" s="37"/>
      <c r="AG80" s="37" t="s">
        <v>47</v>
      </c>
      <c r="AH80" s="37">
        <v>0</v>
      </c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pans="1:60" ht="22.5" outlineLevel="1">
      <c r="A81" s="28">
        <v>30</v>
      </c>
      <c r="B81" s="29" t="s">
        <v>155</v>
      </c>
      <c r="C81" s="30" t="s">
        <v>156</v>
      </c>
      <c r="D81" s="31" t="s">
        <v>80</v>
      </c>
      <c r="E81" s="32">
        <v>0.40108000000000005</v>
      </c>
      <c r="F81" s="33"/>
      <c r="G81" s="34">
        <f>ROUND(E81*F81,2)</f>
        <v>0</v>
      </c>
      <c r="H81" s="33"/>
      <c r="I81" s="34">
        <f>ROUND(E81*H81,2)</f>
        <v>0</v>
      </c>
      <c r="J81" s="33"/>
      <c r="K81" s="34">
        <f>ROUND(E81*J81,2)</f>
        <v>0</v>
      </c>
      <c r="L81" s="34">
        <v>21</v>
      </c>
      <c r="M81" s="34">
        <f>G81*(1+L81/100)</f>
        <v>0</v>
      </c>
      <c r="N81" s="34">
        <v>0</v>
      </c>
      <c r="O81" s="34">
        <f>ROUND(E81*N81,2)</f>
        <v>0</v>
      </c>
      <c r="P81" s="34">
        <v>0</v>
      </c>
      <c r="Q81" s="34">
        <f>ROUND(E81*P81,2)</f>
        <v>0</v>
      </c>
      <c r="R81" s="34"/>
      <c r="S81" s="34" t="s">
        <v>43</v>
      </c>
      <c r="T81" s="35" t="s">
        <v>44</v>
      </c>
      <c r="U81" s="36">
        <v>0</v>
      </c>
      <c r="V81" s="36">
        <f>ROUND(E81*U81,2)</f>
        <v>0</v>
      </c>
      <c r="W81" s="36"/>
      <c r="X81" s="37"/>
      <c r="Y81" s="37"/>
      <c r="Z81" s="37"/>
      <c r="AA81" s="37"/>
      <c r="AB81" s="37"/>
      <c r="AC81" s="37"/>
      <c r="AD81" s="37"/>
      <c r="AE81" s="37"/>
      <c r="AF81" s="37"/>
      <c r="AG81" s="37" t="s">
        <v>45</v>
      </c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1:60" ht="12.75" outlineLevel="1">
      <c r="A82" s="38"/>
      <c r="B82" s="39"/>
      <c r="C82" s="40" t="s">
        <v>157</v>
      </c>
      <c r="D82" s="41"/>
      <c r="E82" s="42">
        <v>0.25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7"/>
      <c r="Y82" s="37"/>
      <c r="Z82" s="37"/>
      <c r="AA82" s="37"/>
      <c r="AB82" s="37"/>
      <c r="AC82" s="37"/>
      <c r="AD82" s="37"/>
      <c r="AE82" s="37"/>
      <c r="AF82" s="37"/>
      <c r="AG82" s="37" t="s">
        <v>47</v>
      </c>
      <c r="AH82" s="37">
        <v>0</v>
      </c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1:60" ht="12.75" outlineLevel="1">
      <c r="A83" s="38"/>
      <c r="B83" s="39"/>
      <c r="C83" s="40" t="s">
        <v>158</v>
      </c>
      <c r="D83" s="41"/>
      <c r="E83" s="42">
        <v>0.15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7"/>
      <c r="Y83" s="37"/>
      <c r="Z83" s="37"/>
      <c r="AA83" s="37"/>
      <c r="AB83" s="37"/>
      <c r="AC83" s="37"/>
      <c r="AD83" s="37"/>
      <c r="AE83" s="37"/>
      <c r="AF83" s="37"/>
      <c r="AG83" s="37" t="s">
        <v>47</v>
      </c>
      <c r="AH83" s="37">
        <v>0</v>
      </c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1:60" ht="12.75" outlineLevel="1">
      <c r="A84" s="28">
        <v>31</v>
      </c>
      <c r="B84" s="29" t="s">
        <v>159</v>
      </c>
      <c r="C84" s="30" t="s">
        <v>160</v>
      </c>
      <c r="D84" s="31" t="s">
        <v>42</v>
      </c>
      <c r="E84" s="32">
        <v>10.68</v>
      </c>
      <c r="F84" s="33"/>
      <c r="G84" s="34">
        <f>ROUND(E84*F84,2)</f>
        <v>0</v>
      </c>
      <c r="H84" s="33"/>
      <c r="I84" s="34">
        <f>ROUND(E84*H84,2)</f>
        <v>0</v>
      </c>
      <c r="J84" s="33"/>
      <c r="K84" s="34">
        <f>ROUND(E84*J84,2)</f>
        <v>0</v>
      </c>
      <c r="L84" s="34">
        <v>21</v>
      </c>
      <c r="M84" s="34">
        <f>G84*(1+L84/100)</f>
        <v>0</v>
      </c>
      <c r="N84" s="34">
        <v>0</v>
      </c>
      <c r="O84" s="34">
        <f>ROUND(E84*N84,2)</f>
        <v>0</v>
      </c>
      <c r="P84" s="34">
        <v>0</v>
      </c>
      <c r="Q84" s="34">
        <f>ROUND(E84*P84,2)</f>
        <v>0</v>
      </c>
      <c r="R84" s="34"/>
      <c r="S84" s="34" t="s">
        <v>63</v>
      </c>
      <c r="T84" s="35" t="s">
        <v>44</v>
      </c>
      <c r="U84" s="36">
        <v>0</v>
      </c>
      <c r="V84" s="36">
        <f>ROUND(E84*U84,2)</f>
        <v>0</v>
      </c>
      <c r="W84" s="36"/>
      <c r="X84" s="37"/>
      <c r="Y84" s="37"/>
      <c r="Z84" s="37"/>
      <c r="AA84" s="37"/>
      <c r="AB84" s="37"/>
      <c r="AC84" s="37"/>
      <c r="AD84" s="37"/>
      <c r="AE84" s="37"/>
      <c r="AF84" s="37"/>
      <c r="AG84" s="37" t="s">
        <v>64</v>
      </c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pans="1:60" ht="12.75" outlineLevel="1">
      <c r="A85" s="38"/>
      <c r="B85" s="39"/>
      <c r="C85" s="40" t="s">
        <v>161</v>
      </c>
      <c r="D85" s="41"/>
      <c r="E85" s="42">
        <v>10.68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7"/>
      <c r="Y85" s="37"/>
      <c r="Z85" s="37"/>
      <c r="AA85" s="37"/>
      <c r="AB85" s="37"/>
      <c r="AC85" s="37"/>
      <c r="AD85" s="37"/>
      <c r="AE85" s="37"/>
      <c r="AF85" s="37"/>
      <c r="AG85" s="37" t="s">
        <v>47</v>
      </c>
      <c r="AH85" s="37">
        <v>0</v>
      </c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1:60" ht="12.75" outlineLevel="1">
      <c r="A86" s="28">
        <v>32</v>
      </c>
      <c r="B86" s="29" t="s">
        <v>162</v>
      </c>
      <c r="C86" s="30" t="s">
        <v>163</v>
      </c>
      <c r="D86" s="31" t="s">
        <v>42</v>
      </c>
      <c r="E86" s="32">
        <v>9.18</v>
      </c>
      <c r="F86" s="33"/>
      <c r="G86" s="34">
        <f>ROUND(E86*F86,2)</f>
        <v>0</v>
      </c>
      <c r="H86" s="33"/>
      <c r="I86" s="34">
        <f>ROUND(E86*H86,2)</f>
        <v>0</v>
      </c>
      <c r="J86" s="33"/>
      <c r="K86" s="34">
        <f>ROUND(E86*J86,2)</f>
        <v>0</v>
      </c>
      <c r="L86" s="34">
        <v>21</v>
      </c>
      <c r="M86" s="34">
        <f>G86*(1+L86/100)</f>
        <v>0</v>
      </c>
      <c r="N86" s="34">
        <v>0</v>
      </c>
      <c r="O86" s="34">
        <f>ROUND(E86*N86,2)</f>
        <v>0</v>
      </c>
      <c r="P86" s="34">
        <v>0</v>
      </c>
      <c r="Q86" s="34">
        <f>ROUND(E86*P86,2)</f>
        <v>0</v>
      </c>
      <c r="R86" s="34"/>
      <c r="S86" s="34" t="s">
        <v>63</v>
      </c>
      <c r="T86" s="35" t="s">
        <v>44</v>
      </c>
      <c r="U86" s="36">
        <v>0</v>
      </c>
      <c r="V86" s="36">
        <f>ROUND(E86*U86,2)</f>
        <v>0</v>
      </c>
      <c r="W86" s="36"/>
      <c r="X86" s="37"/>
      <c r="Y86" s="37"/>
      <c r="Z86" s="37"/>
      <c r="AA86" s="37"/>
      <c r="AB86" s="37"/>
      <c r="AC86" s="37"/>
      <c r="AD86" s="37"/>
      <c r="AE86" s="37"/>
      <c r="AF86" s="37"/>
      <c r="AG86" s="37" t="s">
        <v>64</v>
      </c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pans="1:60" ht="12.75" outlineLevel="1">
      <c r="A87" s="38"/>
      <c r="B87" s="39"/>
      <c r="C87" s="40" t="s">
        <v>164</v>
      </c>
      <c r="D87" s="41"/>
      <c r="E87" s="42">
        <v>9.18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7"/>
      <c r="Y87" s="37"/>
      <c r="Z87" s="37"/>
      <c r="AA87" s="37"/>
      <c r="AB87" s="37"/>
      <c r="AC87" s="37"/>
      <c r="AD87" s="37"/>
      <c r="AE87" s="37"/>
      <c r="AF87" s="37"/>
      <c r="AG87" s="37" t="s">
        <v>47</v>
      </c>
      <c r="AH87" s="37">
        <v>0</v>
      </c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pans="1:60" ht="12.75" outlineLevel="1">
      <c r="A88" s="28">
        <v>33</v>
      </c>
      <c r="B88" s="29" t="s">
        <v>165</v>
      </c>
      <c r="C88" s="30" t="s">
        <v>166</v>
      </c>
      <c r="D88" s="31" t="s">
        <v>42</v>
      </c>
      <c r="E88" s="32">
        <v>1.617</v>
      </c>
      <c r="F88" s="33"/>
      <c r="G88" s="34">
        <f>ROUND(E88*F88,2)</f>
        <v>0</v>
      </c>
      <c r="H88" s="33"/>
      <c r="I88" s="34">
        <f>ROUND(E88*H88,2)</f>
        <v>0</v>
      </c>
      <c r="J88" s="33"/>
      <c r="K88" s="34">
        <f>ROUND(E88*J88,2)</f>
        <v>0</v>
      </c>
      <c r="L88" s="34">
        <v>21</v>
      </c>
      <c r="M88" s="34">
        <f>G88*(1+L88/100)</f>
        <v>0</v>
      </c>
      <c r="N88" s="34">
        <v>0</v>
      </c>
      <c r="O88" s="34">
        <f>ROUND(E88*N88,2)</f>
        <v>0</v>
      </c>
      <c r="P88" s="34">
        <v>0</v>
      </c>
      <c r="Q88" s="34">
        <f>ROUND(E88*P88,2)</f>
        <v>0</v>
      </c>
      <c r="R88" s="34"/>
      <c r="S88" s="34" t="s">
        <v>63</v>
      </c>
      <c r="T88" s="35" t="s">
        <v>44</v>
      </c>
      <c r="U88" s="36">
        <v>0</v>
      </c>
      <c r="V88" s="36">
        <f>ROUND(E88*U88,2)</f>
        <v>0</v>
      </c>
      <c r="W88" s="36"/>
      <c r="X88" s="37"/>
      <c r="Y88" s="37"/>
      <c r="Z88" s="37"/>
      <c r="AA88" s="37"/>
      <c r="AB88" s="37"/>
      <c r="AC88" s="37"/>
      <c r="AD88" s="37"/>
      <c r="AE88" s="37"/>
      <c r="AF88" s="37"/>
      <c r="AG88" s="37" t="s">
        <v>167</v>
      </c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1:60" ht="12.75" outlineLevel="1">
      <c r="A89" s="38"/>
      <c r="B89" s="39"/>
      <c r="C89" s="40" t="s">
        <v>168</v>
      </c>
      <c r="D89" s="41"/>
      <c r="E89" s="42">
        <v>0.59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  <c r="Y89" s="37"/>
      <c r="Z89" s="37"/>
      <c r="AA89" s="37"/>
      <c r="AB89" s="37"/>
      <c r="AC89" s="37"/>
      <c r="AD89" s="37"/>
      <c r="AE89" s="37"/>
      <c r="AF89" s="37"/>
      <c r="AG89" s="37" t="s">
        <v>47</v>
      </c>
      <c r="AH89" s="37">
        <v>0</v>
      </c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pans="1:60" ht="12.75" outlineLevel="1">
      <c r="A90" s="38"/>
      <c r="B90" s="39"/>
      <c r="C90" s="40" t="s">
        <v>169</v>
      </c>
      <c r="D90" s="41"/>
      <c r="E90" s="42">
        <v>0.06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  <c r="Y90" s="37"/>
      <c r="Z90" s="37"/>
      <c r="AA90" s="37"/>
      <c r="AB90" s="37"/>
      <c r="AC90" s="37"/>
      <c r="AD90" s="37"/>
      <c r="AE90" s="37"/>
      <c r="AF90" s="37"/>
      <c r="AG90" s="37" t="s">
        <v>47</v>
      </c>
      <c r="AH90" s="37">
        <v>0</v>
      </c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pans="1:60" ht="12.75" outlineLevel="1">
      <c r="A91" s="38"/>
      <c r="B91" s="39"/>
      <c r="C91" s="40" t="s">
        <v>170</v>
      </c>
      <c r="D91" s="41"/>
      <c r="E91" s="42">
        <v>0.59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7"/>
      <c r="Y91" s="37"/>
      <c r="Z91" s="37"/>
      <c r="AA91" s="37"/>
      <c r="AB91" s="37"/>
      <c r="AC91" s="37"/>
      <c r="AD91" s="37"/>
      <c r="AE91" s="37"/>
      <c r="AF91" s="37"/>
      <c r="AG91" s="37" t="s">
        <v>47</v>
      </c>
      <c r="AH91" s="37">
        <v>0</v>
      </c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pans="1:60" ht="12.75" outlineLevel="1">
      <c r="A92" s="38"/>
      <c r="B92" s="39"/>
      <c r="C92" s="40" t="s">
        <v>171</v>
      </c>
      <c r="D92" s="41"/>
      <c r="E92" s="42">
        <v>0.38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7"/>
      <c r="Y92" s="37"/>
      <c r="Z92" s="37"/>
      <c r="AA92" s="37"/>
      <c r="AB92" s="37"/>
      <c r="AC92" s="37"/>
      <c r="AD92" s="37"/>
      <c r="AE92" s="37"/>
      <c r="AF92" s="37"/>
      <c r="AG92" s="37" t="s">
        <v>47</v>
      </c>
      <c r="AH92" s="37">
        <v>0</v>
      </c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pans="1:33" ht="12.75">
      <c r="A93" s="20" t="s">
        <v>36</v>
      </c>
      <c r="B93" s="21" t="s">
        <v>172</v>
      </c>
      <c r="C93" s="22" t="s">
        <v>173</v>
      </c>
      <c r="D93" s="23"/>
      <c r="E93" s="24"/>
      <c r="F93" s="25"/>
      <c r="G93" s="25">
        <f>SUMIF(AG94:AG98,"&lt;&gt;NOR",G94:G98)</f>
        <v>0</v>
      </c>
      <c r="H93" s="25"/>
      <c r="I93" s="25">
        <f>SUM(I94:I98)</f>
        <v>0</v>
      </c>
      <c r="J93" s="25"/>
      <c r="K93" s="25">
        <f>SUM(K94:K98)</f>
        <v>0</v>
      </c>
      <c r="L93" s="25"/>
      <c r="M93" s="25">
        <f>SUM(M94:M98)</f>
        <v>0</v>
      </c>
      <c r="N93" s="25"/>
      <c r="O93" s="25">
        <f>SUM(O94:O98)</f>
        <v>0</v>
      </c>
      <c r="P93" s="25"/>
      <c r="Q93" s="25">
        <f>SUM(Q94:Q98)</f>
        <v>0</v>
      </c>
      <c r="R93" s="25"/>
      <c r="S93" s="25"/>
      <c r="T93" s="26"/>
      <c r="U93" s="27"/>
      <c r="V93" s="27">
        <f>SUM(V94:V98)</f>
        <v>0</v>
      </c>
      <c r="W93" s="27"/>
      <c r="AG93" s="8" t="s">
        <v>39</v>
      </c>
    </row>
    <row r="94" spans="1:60" ht="22.5" outlineLevel="1">
      <c r="A94" s="28">
        <v>34</v>
      </c>
      <c r="B94" s="29" t="s">
        <v>174</v>
      </c>
      <c r="C94" s="30" t="s">
        <v>175</v>
      </c>
      <c r="D94" s="31" t="s">
        <v>80</v>
      </c>
      <c r="E94" s="32">
        <v>0.84159</v>
      </c>
      <c r="F94" s="33"/>
      <c r="G94" s="34">
        <f>ROUND(E94*F94,2)</f>
        <v>0</v>
      </c>
      <c r="H94" s="33"/>
      <c r="I94" s="34">
        <f>ROUND(E94*H94,2)</f>
        <v>0</v>
      </c>
      <c r="J94" s="33"/>
      <c r="K94" s="34">
        <f>ROUND(E94*J94,2)</f>
        <v>0</v>
      </c>
      <c r="L94" s="34">
        <v>21</v>
      </c>
      <c r="M94" s="34">
        <f>G94*(1+L94/100)</f>
        <v>0</v>
      </c>
      <c r="N94" s="34">
        <v>0</v>
      </c>
      <c r="O94" s="34">
        <f>ROUND(E94*N94,2)</f>
        <v>0</v>
      </c>
      <c r="P94" s="34">
        <v>0</v>
      </c>
      <c r="Q94" s="34">
        <f>ROUND(E94*P94,2)</f>
        <v>0</v>
      </c>
      <c r="R94" s="34"/>
      <c r="S94" s="34" t="s">
        <v>43</v>
      </c>
      <c r="T94" s="35" t="s">
        <v>44</v>
      </c>
      <c r="U94" s="36">
        <v>0</v>
      </c>
      <c r="V94" s="36">
        <f>ROUND(E94*U94,2)</f>
        <v>0</v>
      </c>
      <c r="W94" s="36"/>
      <c r="X94" s="37"/>
      <c r="Y94" s="37"/>
      <c r="Z94" s="37"/>
      <c r="AA94" s="37"/>
      <c r="AB94" s="37"/>
      <c r="AC94" s="37"/>
      <c r="AD94" s="37"/>
      <c r="AE94" s="37"/>
      <c r="AF94" s="37"/>
      <c r="AG94" s="37" t="s">
        <v>45</v>
      </c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pans="1:60" ht="12.75" outlineLevel="1">
      <c r="A95" s="38"/>
      <c r="B95" s="39"/>
      <c r="C95" s="40" t="s">
        <v>176</v>
      </c>
      <c r="D95" s="41"/>
      <c r="E95" s="42">
        <v>0.5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7"/>
      <c r="Y95" s="37"/>
      <c r="Z95" s="37"/>
      <c r="AA95" s="37"/>
      <c r="AB95" s="37"/>
      <c r="AC95" s="37"/>
      <c r="AD95" s="37"/>
      <c r="AE95" s="37"/>
      <c r="AF95" s="37"/>
      <c r="AG95" s="37" t="s">
        <v>47</v>
      </c>
      <c r="AH95" s="37">
        <v>0</v>
      </c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  <row r="96" spans="1:60" ht="12.75" outlineLevel="1">
      <c r="A96" s="38"/>
      <c r="B96" s="39"/>
      <c r="C96" s="40" t="s">
        <v>177</v>
      </c>
      <c r="D96" s="41"/>
      <c r="E96" s="42">
        <v>0.34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7"/>
      <c r="Y96" s="37"/>
      <c r="Z96" s="37"/>
      <c r="AA96" s="37"/>
      <c r="AB96" s="37"/>
      <c r="AC96" s="37"/>
      <c r="AD96" s="37"/>
      <c r="AE96" s="37"/>
      <c r="AF96" s="37"/>
      <c r="AG96" s="37" t="s">
        <v>47</v>
      </c>
      <c r="AH96" s="37">
        <v>0</v>
      </c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</row>
    <row r="97" spans="1:60" ht="22.5" outlineLevel="1">
      <c r="A97" s="28">
        <v>35</v>
      </c>
      <c r="B97" s="29" t="s">
        <v>178</v>
      </c>
      <c r="C97" s="30" t="s">
        <v>179</v>
      </c>
      <c r="D97" s="31" t="s">
        <v>71</v>
      </c>
      <c r="E97" s="32">
        <v>71.3</v>
      </c>
      <c r="F97" s="33"/>
      <c r="G97" s="34">
        <f>ROUND(E97*F97,2)</f>
        <v>0</v>
      </c>
      <c r="H97" s="33"/>
      <c r="I97" s="34">
        <f>ROUND(E97*H97,2)</f>
        <v>0</v>
      </c>
      <c r="J97" s="33"/>
      <c r="K97" s="34">
        <f>ROUND(E97*J97,2)</f>
        <v>0</v>
      </c>
      <c r="L97" s="34">
        <v>21</v>
      </c>
      <c r="M97" s="34">
        <f>G97*(1+L97/100)</f>
        <v>0</v>
      </c>
      <c r="N97" s="34">
        <v>0</v>
      </c>
      <c r="O97" s="34">
        <f>ROUND(E97*N97,2)</f>
        <v>0</v>
      </c>
      <c r="P97" s="34">
        <v>0</v>
      </c>
      <c r="Q97" s="34">
        <f>ROUND(E97*P97,2)</f>
        <v>0</v>
      </c>
      <c r="R97" s="34"/>
      <c r="S97" s="34" t="s">
        <v>63</v>
      </c>
      <c r="T97" s="35" t="s">
        <v>44</v>
      </c>
      <c r="U97" s="36">
        <v>0</v>
      </c>
      <c r="V97" s="36">
        <f>ROUND(E97*U97,2)</f>
        <v>0</v>
      </c>
      <c r="W97" s="36"/>
      <c r="X97" s="37"/>
      <c r="Y97" s="37"/>
      <c r="Z97" s="37"/>
      <c r="AA97" s="37"/>
      <c r="AB97" s="37"/>
      <c r="AC97" s="37"/>
      <c r="AD97" s="37"/>
      <c r="AE97" s="37"/>
      <c r="AF97" s="37"/>
      <c r="AG97" s="37" t="s">
        <v>64</v>
      </c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</row>
    <row r="98" spans="1:60" ht="12.75" outlineLevel="1">
      <c r="A98" s="38"/>
      <c r="B98" s="39"/>
      <c r="C98" s="40" t="s">
        <v>180</v>
      </c>
      <c r="D98" s="41"/>
      <c r="E98" s="42">
        <v>71.3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7"/>
      <c r="Y98" s="37"/>
      <c r="Z98" s="37"/>
      <c r="AA98" s="37"/>
      <c r="AB98" s="37"/>
      <c r="AC98" s="37"/>
      <c r="AD98" s="37"/>
      <c r="AE98" s="37"/>
      <c r="AF98" s="37"/>
      <c r="AG98" s="37" t="s">
        <v>47</v>
      </c>
      <c r="AH98" s="37">
        <v>0</v>
      </c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</row>
    <row r="99" spans="1:33" ht="12.75">
      <c r="A99" s="20" t="s">
        <v>36</v>
      </c>
      <c r="B99" s="21" t="s">
        <v>181</v>
      </c>
      <c r="C99" s="22" t="s">
        <v>182</v>
      </c>
      <c r="D99" s="23"/>
      <c r="E99" s="24"/>
      <c r="F99" s="25"/>
      <c r="G99" s="25">
        <f>SUMIF(AG100:AG102,"&lt;&gt;NOR",G100:G102)</f>
        <v>0</v>
      </c>
      <c r="H99" s="25"/>
      <c r="I99" s="25">
        <f>SUM(I100:I102)</f>
        <v>0</v>
      </c>
      <c r="J99" s="25"/>
      <c r="K99" s="25">
        <f>SUM(K100:K102)</f>
        <v>0</v>
      </c>
      <c r="L99" s="25"/>
      <c r="M99" s="25">
        <f>SUM(M100:M102)</f>
        <v>0</v>
      </c>
      <c r="N99" s="25"/>
      <c r="O99" s="25">
        <f>SUM(O100:O102)</f>
        <v>0</v>
      </c>
      <c r="P99" s="25"/>
      <c r="Q99" s="25">
        <f>SUM(Q100:Q102)</f>
        <v>0</v>
      </c>
      <c r="R99" s="25"/>
      <c r="S99" s="25"/>
      <c r="T99" s="26"/>
      <c r="U99" s="27"/>
      <c r="V99" s="27">
        <f>SUM(V100:V102)</f>
        <v>0</v>
      </c>
      <c r="W99" s="27"/>
      <c r="AG99" s="8" t="s">
        <v>39</v>
      </c>
    </row>
    <row r="100" spans="1:60" ht="22.5" outlineLevel="1">
      <c r="A100" s="28">
        <v>36</v>
      </c>
      <c r="B100" s="29" t="s">
        <v>183</v>
      </c>
      <c r="C100" s="30" t="s">
        <v>184</v>
      </c>
      <c r="D100" s="31" t="s">
        <v>102</v>
      </c>
      <c r="E100" s="32">
        <v>18</v>
      </c>
      <c r="F100" s="33"/>
      <c r="G100" s="34">
        <f>ROUND(E100*F100,2)</f>
        <v>0</v>
      </c>
      <c r="H100" s="33"/>
      <c r="I100" s="34">
        <f>ROUND(E100*H100,2)</f>
        <v>0</v>
      </c>
      <c r="J100" s="33"/>
      <c r="K100" s="34">
        <f>ROUND(E100*J100,2)</f>
        <v>0</v>
      </c>
      <c r="L100" s="34">
        <v>21</v>
      </c>
      <c r="M100" s="34">
        <f>G100*(1+L100/100)</f>
        <v>0</v>
      </c>
      <c r="N100" s="34">
        <v>0</v>
      </c>
      <c r="O100" s="34">
        <f>ROUND(E100*N100,2)</f>
        <v>0</v>
      </c>
      <c r="P100" s="34">
        <v>0</v>
      </c>
      <c r="Q100" s="34">
        <f>ROUND(E100*P100,2)</f>
        <v>0</v>
      </c>
      <c r="R100" s="34"/>
      <c r="S100" s="34" t="s">
        <v>43</v>
      </c>
      <c r="T100" s="35" t="s">
        <v>44</v>
      </c>
      <c r="U100" s="36">
        <v>0</v>
      </c>
      <c r="V100" s="36">
        <f>ROUND(E100*U100,2)</f>
        <v>0</v>
      </c>
      <c r="W100" s="36"/>
      <c r="X100" s="37"/>
      <c r="Y100" s="37"/>
      <c r="Z100" s="37"/>
      <c r="AA100" s="37"/>
      <c r="AB100" s="37"/>
      <c r="AC100" s="37"/>
      <c r="AD100" s="37"/>
      <c r="AE100" s="37"/>
      <c r="AF100" s="37"/>
      <c r="AG100" s="37" t="s">
        <v>45</v>
      </c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</row>
    <row r="101" spans="1:60" ht="12.75" outlineLevel="1">
      <c r="A101" s="38"/>
      <c r="B101" s="39"/>
      <c r="C101" s="40" t="s">
        <v>185</v>
      </c>
      <c r="D101" s="41"/>
      <c r="E101" s="42">
        <v>18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7"/>
      <c r="Y101" s="37"/>
      <c r="Z101" s="37"/>
      <c r="AA101" s="37"/>
      <c r="AB101" s="37"/>
      <c r="AC101" s="37"/>
      <c r="AD101" s="37"/>
      <c r="AE101" s="37"/>
      <c r="AF101" s="37"/>
      <c r="AG101" s="37" t="s">
        <v>47</v>
      </c>
      <c r="AH101" s="37">
        <v>0</v>
      </c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</row>
    <row r="102" spans="1:60" ht="33.75" outlineLevel="1">
      <c r="A102" s="43">
        <v>37</v>
      </c>
      <c r="B102" s="44" t="s">
        <v>186</v>
      </c>
      <c r="C102" s="45" t="s">
        <v>187</v>
      </c>
      <c r="D102" s="46" t="s">
        <v>188</v>
      </c>
      <c r="E102" s="47">
        <v>12</v>
      </c>
      <c r="F102" s="48"/>
      <c r="G102" s="49">
        <f>ROUND(E102*F102,2)</f>
        <v>0</v>
      </c>
      <c r="H102" s="48"/>
      <c r="I102" s="49">
        <f>ROUND(E102*H102,2)</f>
        <v>0</v>
      </c>
      <c r="J102" s="48"/>
      <c r="K102" s="49">
        <f>ROUND(E102*J102,2)</f>
        <v>0</v>
      </c>
      <c r="L102" s="49">
        <v>21</v>
      </c>
      <c r="M102" s="49">
        <f>G102*(1+L102/100)</f>
        <v>0</v>
      </c>
      <c r="N102" s="49">
        <v>0</v>
      </c>
      <c r="O102" s="49">
        <f>ROUND(E102*N102,2)</f>
        <v>0</v>
      </c>
      <c r="P102" s="49">
        <v>0</v>
      </c>
      <c r="Q102" s="49">
        <f>ROUND(E102*P102,2)</f>
        <v>0</v>
      </c>
      <c r="R102" s="49" t="s">
        <v>81</v>
      </c>
      <c r="S102" s="49" t="s">
        <v>43</v>
      </c>
      <c r="T102" s="50" t="s">
        <v>44</v>
      </c>
      <c r="U102" s="36">
        <v>0</v>
      </c>
      <c r="V102" s="36">
        <f>ROUND(E102*U102,2)</f>
        <v>0</v>
      </c>
      <c r="W102" s="36"/>
      <c r="X102" s="37"/>
      <c r="Y102" s="37"/>
      <c r="Z102" s="37"/>
      <c r="AA102" s="37"/>
      <c r="AB102" s="37"/>
      <c r="AC102" s="37"/>
      <c r="AD102" s="37"/>
      <c r="AE102" s="37"/>
      <c r="AF102" s="37"/>
      <c r="AG102" s="37" t="s">
        <v>82</v>
      </c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</row>
    <row r="103" spans="1:33" ht="12.75">
      <c r="A103" s="20" t="s">
        <v>36</v>
      </c>
      <c r="B103" s="21" t="s">
        <v>189</v>
      </c>
      <c r="C103" s="22" t="s">
        <v>190</v>
      </c>
      <c r="D103" s="23"/>
      <c r="E103" s="24"/>
      <c r="F103" s="25"/>
      <c r="G103" s="25">
        <f>SUMIF(AG104:AG140,"&lt;&gt;NOR",G104:G140)</f>
        <v>0</v>
      </c>
      <c r="H103" s="25"/>
      <c r="I103" s="25">
        <f>SUM(I104:I140)</f>
        <v>0</v>
      </c>
      <c r="J103" s="25"/>
      <c r="K103" s="25">
        <f>SUM(K104:K140)</f>
        <v>0</v>
      </c>
      <c r="L103" s="25"/>
      <c r="M103" s="25">
        <f>SUM(M104:M140)</f>
        <v>0</v>
      </c>
      <c r="N103" s="25"/>
      <c r="O103" s="25">
        <f>SUM(O104:O140)</f>
        <v>0</v>
      </c>
      <c r="P103" s="25"/>
      <c r="Q103" s="25">
        <f>SUM(Q104:Q140)</f>
        <v>0</v>
      </c>
      <c r="R103" s="25"/>
      <c r="S103" s="25"/>
      <c r="T103" s="26"/>
      <c r="U103" s="27"/>
      <c r="V103" s="27">
        <f>SUM(V104:V140)</f>
        <v>0</v>
      </c>
      <c r="W103" s="27"/>
      <c r="AG103" s="8" t="s">
        <v>39</v>
      </c>
    </row>
    <row r="104" spans="1:60" ht="22.5" outlineLevel="1">
      <c r="A104" s="28">
        <v>38</v>
      </c>
      <c r="B104" s="29" t="s">
        <v>191</v>
      </c>
      <c r="C104" s="30" t="s">
        <v>192</v>
      </c>
      <c r="D104" s="31" t="s">
        <v>42</v>
      </c>
      <c r="E104" s="32">
        <v>1.8</v>
      </c>
      <c r="F104" s="33"/>
      <c r="G104" s="34">
        <f>ROUND(E104*F104,2)</f>
        <v>0</v>
      </c>
      <c r="H104" s="33"/>
      <c r="I104" s="34">
        <f>ROUND(E104*H104,2)</f>
        <v>0</v>
      </c>
      <c r="J104" s="33"/>
      <c r="K104" s="34">
        <f>ROUND(E104*J104,2)</f>
        <v>0</v>
      </c>
      <c r="L104" s="34">
        <v>21</v>
      </c>
      <c r="M104" s="34">
        <f>G104*(1+L104/100)</f>
        <v>0</v>
      </c>
      <c r="N104" s="34">
        <v>0</v>
      </c>
      <c r="O104" s="34">
        <f>ROUND(E104*N104,2)</f>
        <v>0</v>
      </c>
      <c r="P104" s="34">
        <v>0</v>
      </c>
      <c r="Q104" s="34">
        <f>ROUND(E104*P104,2)</f>
        <v>0</v>
      </c>
      <c r="R104" s="34"/>
      <c r="S104" s="34" t="s">
        <v>43</v>
      </c>
      <c r="T104" s="35" t="s">
        <v>44</v>
      </c>
      <c r="U104" s="36">
        <v>0</v>
      </c>
      <c r="V104" s="36">
        <f>ROUND(E104*U104,2)</f>
        <v>0</v>
      </c>
      <c r="W104" s="36"/>
      <c r="X104" s="37"/>
      <c r="Y104" s="37"/>
      <c r="Z104" s="37"/>
      <c r="AA104" s="37"/>
      <c r="AB104" s="37"/>
      <c r="AC104" s="37"/>
      <c r="AD104" s="37"/>
      <c r="AE104" s="37"/>
      <c r="AF104" s="37"/>
      <c r="AG104" s="37" t="s">
        <v>45</v>
      </c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</row>
    <row r="105" spans="1:60" ht="12.75" outlineLevel="1">
      <c r="A105" s="38"/>
      <c r="B105" s="39"/>
      <c r="C105" s="40" t="s">
        <v>193</v>
      </c>
      <c r="D105" s="41"/>
      <c r="E105" s="42">
        <v>1.8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7"/>
      <c r="Y105" s="37"/>
      <c r="Z105" s="37"/>
      <c r="AA105" s="37"/>
      <c r="AB105" s="37"/>
      <c r="AC105" s="37"/>
      <c r="AD105" s="37"/>
      <c r="AE105" s="37"/>
      <c r="AF105" s="37"/>
      <c r="AG105" s="37" t="s">
        <v>47</v>
      </c>
      <c r="AH105" s="37">
        <v>0</v>
      </c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</row>
    <row r="106" spans="1:60" ht="12.75" outlineLevel="1">
      <c r="A106" s="28">
        <v>39</v>
      </c>
      <c r="B106" s="29" t="s">
        <v>194</v>
      </c>
      <c r="C106" s="30" t="s">
        <v>195</v>
      </c>
      <c r="D106" s="31" t="s">
        <v>71</v>
      </c>
      <c r="E106" s="32">
        <v>77.7</v>
      </c>
      <c r="F106" s="33"/>
      <c r="G106" s="34">
        <f>ROUND(E106*F106,2)</f>
        <v>0</v>
      </c>
      <c r="H106" s="33"/>
      <c r="I106" s="34">
        <f>ROUND(E106*H106,2)</f>
        <v>0</v>
      </c>
      <c r="J106" s="33"/>
      <c r="K106" s="34">
        <f>ROUND(E106*J106,2)</f>
        <v>0</v>
      </c>
      <c r="L106" s="34">
        <v>21</v>
      </c>
      <c r="M106" s="34">
        <f>G106*(1+L106/100)</f>
        <v>0</v>
      </c>
      <c r="N106" s="34">
        <v>0</v>
      </c>
      <c r="O106" s="34">
        <f>ROUND(E106*N106,2)</f>
        <v>0</v>
      </c>
      <c r="P106" s="34">
        <v>0</v>
      </c>
      <c r="Q106" s="34">
        <f>ROUND(E106*P106,2)</f>
        <v>0</v>
      </c>
      <c r="R106" s="34"/>
      <c r="S106" s="34" t="s">
        <v>43</v>
      </c>
      <c r="T106" s="35" t="s">
        <v>44</v>
      </c>
      <c r="U106" s="36">
        <v>0</v>
      </c>
      <c r="V106" s="36">
        <f>ROUND(E106*U106,2)</f>
        <v>0</v>
      </c>
      <c r="W106" s="36"/>
      <c r="X106" s="37"/>
      <c r="Y106" s="37"/>
      <c r="Z106" s="37"/>
      <c r="AA106" s="37"/>
      <c r="AB106" s="37"/>
      <c r="AC106" s="37"/>
      <c r="AD106" s="37"/>
      <c r="AE106" s="37"/>
      <c r="AF106" s="37"/>
      <c r="AG106" s="37" t="s">
        <v>45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</row>
    <row r="107" spans="1:60" ht="12.75" outlineLevel="1">
      <c r="A107" s="38"/>
      <c r="B107" s="39"/>
      <c r="C107" s="40" t="s">
        <v>196</v>
      </c>
      <c r="D107" s="41"/>
      <c r="E107" s="42">
        <v>77.7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7"/>
      <c r="Y107" s="37"/>
      <c r="Z107" s="37"/>
      <c r="AA107" s="37"/>
      <c r="AB107" s="37"/>
      <c r="AC107" s="37"/>
      <c r="AD107" s="37"/>
      <c r="AE107" s="37"/>
      <c r="AF107" s="37"/>
      <c r="AG107" s="37" t="s">
        <v>47</v>
      </c>
      <c r="AH107" s="37">
        <v>0</v>
      </c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</row>
    <row r="108" spans="1:60" ht="33.75" outlineLevel="1">
      <c r="A108" s="28">
        <v>40</v>
      </c>
      <c r="B108" s="29" t="s">
        <v>197</v>
      </c>
      <c r="C108" s="30" t="s">
        <v>198</v>
      </c>
      <c r="D108" s="31" t="s">
        <v>71</v>
      </c>
      <c r="E108" s="32">
        <v>12</v>
      </c>
      <c r="F108" s="33"/>
      <c r="G108" s="34">
        <f>ROUND(E108*F108,2)</f>
        <v>0</v>
      </c>
      <c r="H108" s="33"/>
      <c r="I108" s="34">
        <f>ROUND(E108*H108,2)</f>
        <v>0</v>
      </c>
      <c r="J108" s="33"/>
      <c r="K108" s="34">
        <f>ROUND(E108*J108,2)</f>
        <v>0</v>
      </c>
      <c r="L108" s="34">
        <v>21</v>
      </c>
      <c r="M108" s="34">
        <f>G108*(1+L108/100)</f>
        <v>0</v>
      </c>
      <c r="N108" s="34">
        <v>0</v>
      </c>
      <c r="O108" s="34">
        <f>ROUND(E108*N108,2)</f>
        <v>0</v>
      </c>
      <c r="P108" s="34">
        <v>0</v>
      </c>
      <c r="Q108" s="34">
        <f>ROUND(E108*P108,2)</f>
        <v>0</v>
      </c>
      <c r="R108" s="34"/>
      <c r="S108" s="34" t="s">
        <v>43</v>
      </c>
      <c r="T108" s="35" t="s">
        <v>44</v>
      </c>
      <c r="U108" s="36">
        <v>0</v>
      </c>
      <c r="V108" s="36">
        <f>ROUND(E108*U108,2)</f>
        <v>0</v>
      </c>
      <c r="W108" s="36"/>
      <c r="X108" s="37"/>
      <c r="Y108" s="37"/>
      <c r="Z108" s="37"/>
      <c r="AA108" s="37"/>
      <c r="AB108" s="37"/>
      <c r="AC108" s="37"/>
      <c r="AD108" s="37"/>
      <c r="AE108" s="37"/>
      <c r="AF108" s="37"/>
      <c r="AG108" s="37" t="s">
        <v>45</v>
      </c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</row>
    <row r="109" spans="1:60" ht="12.75" outlineLevel="1">
      <c r="A109" s="38"/>
      <c r="B109" s="39"/>
      <c r="C109" s="40" t="s">
        <v>199</v>
      </c>
      <c r="D109" s="41"/>
      <c r="E109" s="42">
        <v>12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7"/>
      <c r="Y109" s="37"/>
      <c r="Z109" s="37"/>
      <c r="AA109" s="37"/>
      <c r="AB109" s="37"/>
      <c r="AC109" s="37"/>
      <c r="AD109" s="37"/>
      <c r="AE109" s="37"/>
      <c r="AF109" s="37"/>
      <c r="AG109" s="37" t="s">
        <v>47</v>
      </c>
      <c r="AH109" s="37">
        <v>0</v>
      </c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</row>
    <row r="110" spans="1:60" ht="22.5" outlineLevel="1">
      <c r="A110" s="28">
        <v>41</v>
      </c>
      <c r="B110" s="29" t="s">
        <v>200</v>
      </c>
      <c r="C110" s="30" t="s">
        <v>201</v>
      </c>
      <c r="D110" s="31" t="s">
        <v>71</v>
      </c>
      <c r="E110" s="32">
        <v>127</v>
      </c>
      <c r="F110" s="33"/>
      <c r="G110" s="34">
        <f>ROUND(E110*F110,2)</f>
        <v>0</v>
      </c>
      <c r="H110" s="33"/>
      <c r="I110" s="34">
        <f>ROUND(E110*H110,2)</f>
        <v>0</v>
      </c>
      <c r="J110" s="33"/>
      <c r="K110" s="34">
        <f>ROUND(E110*J110,2)</f>
        <v>0</v>
      </c>
      <c r="L110" s="34">
        <v>21</v>
      </c>
      <c r="M110" s="34">
        <f>G110*(1+L110/100)</f>
        <v>0</v>
      </c>
      <c r="N110" s="34">
        <v>0</v>
      </c>
      <c r="O110" s="34">
        <f>ROUND(E110*N110,2)</f>
        <v>0</v>
      </c>
      <c r="P110" s="34">
        <v>0</v>
      </c>
      <c r="Q110" s="34">
        <f>ROUND(E110*P110,2)</f>
        <v>0</v>
      </c>
      <c r="R110" s="34"/>
      <c r="S110" s="34" t="s">
        <v>43</v>
      </c>
      <c r="T110" s="35" t="s">
        <v>44</v>
      </c>
      <c r="U110" s="36">
        <v>0</v>
      </c>
      <c r="V110" s="36">
        <f>ROUND(E110*U110,2)</f>
        <v>0</v>
      </c>
      <c r="W110" s="36"/>
      <c r="X110" s="37"/>
      <c r="Y110" s="37"/>
      <c r="Z110" s="37"/>
      <c r="AA110" s="37"/>
      <c r="AB110" s="37"/>
      <c r="AC110" s="37"/>
      <c r="AD110" s="37"/>
      <c r="AE110" s="37"/>
      <c r="AF110" s="37"/>
      <c r="AG110" s="37" t="s">
        <v>45</v>
      </c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</row>
    <row r="111" spans="1:60" ht="12.75" outlineLevel="1">
      <c r="A111" s="38"/>
      <c r="B111" s="39"/>
      <c r="C111" s="40" t="s">
        <v>202</v>
      </c>
      <c r="D111" s="41"/>
      <c r="E111" s="42">
        <v>121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7"/>
      <c r="Y111" s="37"/>
      <c r="Z111" s="37"/>
      <c r="AA111" s="37"/>
      <c r="AB111" s="37"/>
      <c r="AC111" s="37"/>
      <c r="AD111" s="37"/>
      <c r="AE111" s="37"/>
      <c r="AF111" s="37"/>
      <c r="AG111" s="37" t="s">
        <v>47</v>
      </c>
      <c r="AH111" s="37">
        <v>0</v>
      </c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</row>
    <row r="112" spans="1:60" ht="12.75" outlineLevel="1">
      <c r="A112" s="38"/>
      <c r="B112" s="39"/>
      <c r="C112" s="40" t="s">
        <v>203</v>
      </c>
      <c r="D112" s="41"/>
      <c r="E112" s="42">
        <v>6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7"/>
      <c r="Y112" s="37"/>
      <c r="Z112" s="37"/>
      <c r="AA112" s="37"/>
      <c r="AB112" s="37"/>
      <c r="AC112" s="37"/>
      <c r="AD112" s="37"/>
      <c r="AE112" s="37"/>
      <c r="AF112" s="37"/>
      <c r="AG112" s="37" t="s">
        <v>47</v>
      </c>
      <c r="AH112" s="37">
        <v>0</v>
      </c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</row>
    <row r="113" spans="1:60" ht="22.5" outlineLevel="1">
      <c r="A113" s="28">
        <v>42</v>
      </c>
      <c r="B113" s="29" t="s">
        <v>204</v>
      </c>
      <c r="C113" s="30" t="s">
        <v>205</v>
      </c>
      <c r="D113" s="31" t="s">
        <v>71</v>
      </c>
      <c r="E113" s="32">
        <v>54</v>
      </c>
      <c r="F113" s="33"/>
      <c r="G113" s="34">
        <f>ROUND(E113*F113,2)</f>
        <v>0</v>
      </c>
      <c r="H113" s="33"/>
      <c r="I113" s="34">
        <f>ROUND(E113*H113,2)</f>
        <v>0</v>
      </c>
      <c r="J113" s="33"/>
      <c r="K113" s="34">
        <f>ROUND(E113*J113,2)</f>
        <v>0</v>
      </c>
      <c r="L113" s="34">
        <v>21</v>
      </c>
      <c r="M113" s="34">
        <f>G113*(1+L113/100)</f>
        <v>0</v>
      </c>
      <c r="N113" s="34">
        <v>0</v>
      </c>
      <c r="O113" s="34">
        <f>ROUND(E113*N113,2)</f>
        <v>0</v>
      </c>
      <c r="P113" s="34">
        <v>0</v>
      </c>
      <c r="Q113" s="34">
        <f>ROUND(E113*P113,2)</f>
        <v>0</v>
      </c>
      <c r="R113" s="34"/>
      <c r="S113" s="34" t="s">
        <v>43</v>
      </c>
      <c r="T113" s="35" t="s">
        <v>44</v>
      </c>
      <c r="U113" s="36">
        <v>0</v>
      </c>
      <c r="V113" s="36">
        <f>ROUND(E113*U113,2)</f>
        <v>0</v>
      </c>
      <c r="W113" s="36"/>
      <c r="X113" s="37"/>
      <c r="Y113" s="37"/>
      <c r="Z113" s="37"/>
      <c r="AA113" s="37"/>
      <c r="AB113" s="37"/>
      <c r="AC113" s="37"/>
      <c r="AD113" s="37"/>
      <c r="AE113" s="37"/>
      <c r="AF113" s="37"/>
      <c r="AG113" s="37" t="s">
        <v>45</v>
      </c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</row>
    <row r="114" spans="1:60" ht="12.75" outlineLevel="1">
      <c r="A114" s="38"/>
      <c r="B114" s="39"/>
      <c r="C114" s="40" t="s">
        <v>88</v>
      </c>
      <c r="D114" s="41"/>
      <c r="E114" s="42">
        <v>54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7"/>
      <c r="Y114" s="37"/>
      <c r="Z114" s="37"/>
      <c r="AA114" s="37"/>
      <c r="AB114" s="37"/>
      <c r="AC114" s="37"/>
      <c r="AD114" s="37"/>
      <c r="AE114" s="37"/>
      <c r="AF114" s="37"/>
      <c r="AG114" s="37" t="s">
        <v>47</v>
      </c>
      <c r="AH114" s="37">
        <v>0</v>
      </c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</row>
    <row r="115" spans="1:60" ht="33.75" outlineLevel="1">
      <c r="A115" s="28">
        <v>43</v>
      </c>
      <c r="B115" s="29" t="s">
        <v>206</v>
      </c>
      <c r="C115" s="30" t="s">
        <v>207</v>
      </c>
      <c r="D115" s="31" t="s">
        <v>71</v>
      </c>
      <c r="E115" s="32">
        <v>74</v>
      </c>
      <c r="F115" s="33"/>
      <c r="G115" s="34">
        <f>ROUND(E115*F115,2)</f>
        <v>0</v>
      </c>
      <c r="H115" s="33"/>
      <c r="I115" s="34">
        <f>ROUND(E115*H115,2)</f>
        <v>0</v>
      </c>
      <c r="J115" s="33"/>
      <c r="K115" s="34">
        <f>ROUND(E115*J115,2)</f>
        <v>0</v>
      </c>
      <c r="L115" s="34">
        <v>21</v>
      </c>
      <c r="M115" s="34">
        <f>G115*(1+L115/100)</f>
        <v>0</v>
      </c>
      <c r="N115" s="34">
        <v>0</v>
      </c>
      <c r="O115" s="34">
        <f>ROUND(E115*N115,2)</f>
        <v>0</v>
      </c>
      <c r="P115" s="34">
        <v>0</v>
      </c>
      <c r="Q115" s="34">
        <f>ROUND(E115*P115,2)</f>
        <v>0</v>
      </c>
      <c r="R115" s="34"/>
      <c r="S115" s="34" t="s">
        <v>43</v>
      </c>
      <c r="T115" s="35" t="s">
        <v>44</v>
      </c>
      <c r="U115" s="36">
        <v>0</v>
      </c>
      <c r="V115" s="36">
        <f>ROUND(E115*U115,2)</f>
        <v>0</v>
      </c>
      <c r="W115" s="36"/>
      <c r="X115" s="37"/>
      <c r="Y115" s="37"/>
      <c r="Z115" s="37"/>
      <c r="AA115" s="37"/>
      <c r="AB115" s="37"/>
      <c r="AC115" s="37"/>
      <c r="AD115" s="37"/>
      <c r="AE115" s="37"/>
      <c r="AF115" s="37"/>
      <c r="AG115" s="37" t="s">
        <v>45</v>
      </c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</row>
    <row r="116" spans="1:60" ht="12.75" outlineLevel="1">
      <c r="A116" s="38"/>
      <c r="B116" s="39"/>
      <c r="C116" s="40" t="s">
        <v>208</v>
      </c>
      <c r="D116" s="41"/>
      <c r="E116" s="42">
        <v>74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7"/>
      <c r="Y116" s="37"/>
      <c r="Z116" s="37"/>
      <c r="AA116" s="37"/>
      <c r="AB116" s="37"/>
      <c r="AC116" s="37"/>
      <c r="AD116" s="37"/>
      <c r="AE116" s="37"/>
      <c r="AF116" s="37"/>
      <c r="AG116" s="37" t="s">
        <v>47</v>
      </c>
      <c r="AH116" s="37">
        <v>0</v>
      </c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</row>
    <row r="117" spans="1:60" ht="33.75" outlineLevel="1">
      <c r="A117" s="28">
        <v>44</v>
      </c>
      <c r="B117" s="29" t="s">
        <v>209</v>
      </c>
      <c r="C117" s="30" t="s">
        <v>210</v>
      </c>
      <c r="D117" s="31" t="s">
        <v>80</v>
      </c>
      <c r="E117" s="32">
        <v>0.34499</v>
      </c>
      <c r="F117" s="33"/>
      <c r="G117" s="34">
        <f>ROUND(E117*F117,2)</f>
        <v>0</v>
      </c>
      <c r="H117" s="33"/>
      <c r="I117" s="34">
        <f>ROUND(E117*H117,2)</f>
        <v>0</v>
      </c>
      <c r="J117" s="33"/>
      <c r="K117" s="34">
        <f>ROUND(E117*J117,2)</f>
        <v>0</v>
      </c>
      <c r="L117" s="34">
        <v>21</v>
      </c>
      <c r="M117" s="34">
        <f>G117*(1+L117/100)</f>
        <v>0</v>
      </c>
      <c r="N117" s="34">
        <v>0</v>
      </c>
      <c r="O117" s="34">
        <f>ROUND(E117*N117,2)</f>
        <v>0</v>
      </c>
      <c r="P117" s="34">
        <v>0</v>
      </c>
      <c r="Q117" s="34">
        <f>ROUND(E117*P117,2)</f>
        <v>0</v>
      </c>
      <c r="R117" s="34"/>
      <c r="S117" s="34" t="s">
        <v>43</v>
      </c>
      <c r="T117" s="35" t="s">
        <v>44</v>
      </c>
      <c r="U117" s="36">
        <v>0</v>
      </c>
      <c r="V117" s="36">
        <f>ROUND(E117*U117,2)</f>
        <v>0</v>
      </c>
      <c r="W117" s="36"/>
      <c r="X117" s="37"/>
      <c r="Y117" s="37"/>
      <c r="Z117" s="37"/>
      <c r="AA117" s="37"/>
      <c r="AB117" s="37"/>
      <c r="AC117" s="37"/>
      <c r="AD117" s="37"/>
      <c r="AE117" s="37"/>
      <c r="AF117" s="37"/>
      <c r="AG117" s="37" t="s">
        <v>45</v>
      </c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</row>
    <row r="118" spans="1:60" ht="12.75" outlineLevel="1">
      <c r="A118" s="38"/>
      <c r="B118" s="39"/>
      <c r="C118" s="40" t="s">
        <v>211</v>
      </c>
      <c r="D118" s="41"/>
      <c r="E118" s="42">
        <v>0.34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7"/>
      <c r="Y118" s="37"/>
      <c r="Z118" s="37"/>
      <c r="AA118" s="37"/>
      <c r="AB118" s="37"/>
      <c r="AC118" s="37"/>
      <c r="AD118" s="37"/>
      <c r="AE118" s="37"/>
      <c r="AF118" s="37"/>
      <c r="AG118" s="37" t="s">
        <v>47</v>
      </c>
      <c r="AH118" s="37">
        <v>0</v>
      </c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</row>
    <row r="119" spans="1:60" ht="22.5" outlineLevel="1">
      <c r="A119" s="28">
        <v>45</v>
      </c>
      <c r="B119" s="29" t="s">
        <v>212</v>
      </c>
      <c r="C119" s="30" t="s">
        <v>213</v>
      </c>
      <c r="D119" s="31" t="s">
        <v>71</v>
      </c>
      <c r="E119" s="32">
        <v>59.4</v>
      </c>
      <c r="F119" s="33"/>
      <c r="G119" s="34">
        <f>ROUND(E119*F119,2)</f>
        <v>0</v>
      </c>
      <c r="H119" s="33"/>
      <c r="I119" s="34">
        <f>ROUND(E119*H119,2)</f>
        <v>0</v>
      </c>
      <c r="J119" s="33"/>
      <c r="K119" s="34">
        <f>ROUND(E119*J119,2)</f>
        <v>0</v>
      </c>
      <c r="L119" s="34">
        <v>21</v>
      </c>
      <c r="M119" s="34">
        <f>G119*(1+L119/100)</f>
        <v>0</v>
      </c>
      <c r="N119" s="34">
        <v>0</v>
      </c>
      <c r="O119" s="34">
        <f>ROUND(E119*N119,2)</f>
        <v>0</v>
      </c>
      <c r="P119" s="34">
        <v>0</v>
      </c>
      <c r="Q119" s="34">
        <f>ROUND(E119*P119,2)</f>
        <v>0</v>
      </c>
      <c r="R119" s="34"/>
      <c r="S119" s="34" t="s">
        <v>63</v>
      </c>
      <c r="T119" s="35" t="s">
        <v>44</v>
      </c>
      <c r="U119" s="36">
        <v>0</v>
      </c>
      <c r="V119" s="36">
        <f>ROUND(E119*U119,2)</f>
        <v>0</v>
      </c>
      <c r="W119" s="36"/>
      <c r="X119" s="37"/>
      <c r="Y119" s="37"/>
      <c r="Z119" s="37"/>
      <c r="AA119" s="37"/>
      <c r="AB119" s="37"/>
      <c r="AC119" s="37"/>
      <c r="AD119" s="37"/>
      <c r="AE119" s="37"/>
      <c r="AF119" s="37"/>
      <c r="AG119" s="37" t="s">
        <v>64</v>
      </c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</row>
    <row r="120" spans="1:60" ht="12.75" outlineLevel="1">
      <c r="A120" s="38"/>
      <c r="B120" s="39"/>
      <c r="C120" s="40" t="s">
        <v>214</v>
      </c>
      <c r="D120" s="41"/>
      <c r="E120" s="42">
        <v>59.4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7"/>
      <c r="Y120" s="37"/>
      <c r="Z120" s="37"/>
      <c r="AA120" s="37"/>
      <c r="AB120" s="37"/>
      <c r="AC120" s="37"/>
      <c r="AD120" s="37"/>
      <c r="AE120" s="37"/>
      <c r="AF120" s="37"/>
      <c r="AG120" s="37" t="s">
        <v>47</v>
      </c>
      <c r="AH120" s="37">
        <v>0</v>
      </c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</row>
    <row r="121" spans="1:60" ht="22.5" outlineLevel="1">
      <c r="A121" s="28">
        <v>46</v>
      </c>
      <c r="B121" s="29" t="s">
        <v>215</v>
      </c>
      <c r="C121" s="30" t="s">
        <v>216</v>
      </c>
      <c r="D121" s="31" t="s">
        <v>71</v>
      </c>
      <c r="E121" s="32">
        <v>190.05</v>
      </c>
      <c r="F121" s="33"/>
      <c r="G121" s="34">
        <f>ROUND(E121*F121,2)</f>
        <v>0</v>
      </c>
      <c r="H121" s="33"/>
      <c r="I121" s="34">
        <f>ROUND(E121*H121,2)</f>
        <v>0</v>
      </c>
      <c r="J121" s="33"/>
      <c r="K121" s="34">
        <f>ROUND(E121*J121,2)</f>
        <v>0</v>
      </c>
      <c r="L121" s="34">
        <v>21</v>
      </c>
      <c r="M121" s="34">
        <f>G121*(1+L121/100)</f>
        <v>0</v>
      </c>
      <c r="N121" s="34">
        <v>0</v>
      </c>
      <c r="O121" s="34">
        <f>ROUND(E121*N121,2)</f>
        <v>0</v>
      </c>
      <c r="P121" s="34">
        <v>0</v>
      </c>
      <c r="Q121" s="34">
        <f>ROUND(E121*P121,2)</f>
        <v>0</v>
      </c>
      <c r="R121" s="34"/>
      <c r="S121" s="34" t="s">
        <v>63</v>
      </c>
      <c r="T121" s="35" t="s">
        <v>44</v>
      </c>
      <c r="U121" s="36">
        <v>0</v>
      </c>
      <c r="V121" s="36">
        <f>ROUND(E121*U121,2)</f>
        <v>0</v>
      </c>
      <c r="W121" s="36"/>
      <c r="X121" s="37"/>
      <c r="Y121" s="37"/>
      <c r="Z121" s="37"/>
      <c r="AA121" s="37"/>
      <c r="AB121" s="37"/>
      <c r="AC121" s="37"/>
      <c r="AD121" s="37"/>
      <c r="AE121" s="37"/>
      <c r="AF121" s="37"/>
      <c r="AG121" s="37" t="s">
        <v>64</v>
      </c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pans="1:60" ht="12.75" outlineLevel="1">
      <c r="A122" s="38"/>
      <c r="B122" s="39"/>
      <c r="C122" s="40" t="s">
        <v>217</v>
      </c>
      <c r="D122" s="41"/>
      <c r="E122" s="42">
        <v>127.05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7"/>
      <c r="Y122" s="37"/>
      <c r="Z122" s="37"/>
      <c r="AA122" s="37"/>
      <c r="AB122" s="37"/>
      <c r="AC122" s="37"/>
      <c r="AD122" s="37"/>
      <c r="AE122" s="37"/>
      <c r="AF122" s="37"/>
      <c r="AG122" s="37" t="s">
        <v>47</v>
      </c>
      <c r="AH122" s="37">
        <v>0</v>
      </c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pans="1:60" ht="12.75" outlineLevel="1">
      <c r="A123" s="38"/>
      <c r="B123" s="39"/>
      <c r="C123" s="40" t="s">
        <v>218</v>
      </c>
      <c r="D123" s="41"/>
      <c r="E123" s="42">
        <v>6.3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7"/>
      <c r="Y123" s="37"/>
      <c r="Z123" s="37"/>
      <c r="AA123" s="37"/>
      <c r="AB123" s="37"/>
      <c r="AC123" s="37"/>
      <c r="AD123" s="37"/>
      <c r="AE123" s="37"/>
      <c r="AF123" s="37"/>
      <c r="AG123" s="37" t="s">
        <v>47</v>
      </c>
      <c r="AH123" s="37">
        <v>0</v>
      </c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</row>
    <row r="124" spans="1:60" ht="12.75" outlineLevel="1">
      <c r="A124" s="38"/>
      <c r="B124" s="39"/>
      <c r="C124" s="40" t="s">
        <v>219</v>
      </c>
      <c r="D124" s="41"/>
      <c r="E124" s="42">
        <v>56.7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7"/>
      <c r="Y124" s="37"/>
      <c r="Z124" s="37"/>
      <c r="AA124" s="37"/>
      <c r="AB124" s="37"/>
      <c r="AC124" s="37"/>
      <c r="AD124" s="37"/>
      <c r="AE124" s="37"/>
      <c r="AF124" s="37"/>
      <c r="AG124" s="37" t="s">
        <v>47</v>
      </c>
      <c r="AH124" s="37">
        <v>0</v>
      </c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</row>
    <row r="125" spans="1:60" ht="22.5" outlineLevel="1">
      <c r="A125" s="28">
        <v>47</v>
      </c>
      <c r="B125" s="29" t="s">
        <v>220</v>
      </c>
      <c r="C125" s="30" t="s">
        <v>221</v>
      </c>
      <c r="D125" s="31" t="s">
        <v>71</v>
      </c>
      <c r="E125" s="32">
        <v>139.7</v>
      </c>
      <c r="F125" s="33"/>
      <c r="G125" s="34">
        <f>ROUND(E125*F125,2)</f>
        <v>0</v>
      </c>
      <c r="H125" s="33"/>
      <c r="I125" s="34">
        <f>ROUND(E125*H125,2)</f>
        <v>0</v>
      </c>
      <c r="J125" s="33"/>
      <c r="K125" s="34">
        <f>ROUND(E125*J125,2)</f>
        <v>0</v>
      </c>
      <c r="L125" s="34">
        <v>21</v>
      </c>
      <c r="M125" s="34">
        <f>G125*(1+L125/100)</f>
        <v>0</v>
      </c>
      <c r="N125" s="34">
        <v>0</v>
      </c>
      <c r="O125" s="34">
        <f>ROUND(E125*N125,2)</f>
        <v>0</v>
      </c>
      <c r="P125" s="34">
        <v>0</v>
      </c>
      <c r="Q125" s="34">
        <f>ROUND(E125*P125,2)</f>
        <v>0</v>
      </c>
      <c r="R125" s="34"/>
      <c r="S125" s="34" t="s">
        <v>63</v>
      </c>
      <c r="T125" s="35" t="s">
        <v>44</v>
      </c>
      <c r="U125" s="36">
        <v>0</v>
      </c>
      <c r="V125" s="36">
        <f>ROUND(E125*U125,2)</f>
        <v>0</v>
      </c>
      <c r="W125" s="36"/>
      <c r="X125" s="37"/>
      <c r="Y125" s="37"/>
      <c r="Z125" s="37"/>
      <c r="AA125" s="37"/>
      <c r="AB125" s="37"/>
      <c r="AC125" s="37"/>
      <c r="AD125" s="37"/>
      <c r="AE125" s="37"/>
      <c r="AF125" s="37"/>
      <c r="AG125" s="37" t="s">
        <v>64</v>
      </c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</row>
    <row r="126" spans="1:60" ht="12.75" outlineLevel="1">
      <c r="A126" s="38"/>
      <c r="B126" s="39"/>
      <c r="C126" s="40" t="s">
        <v>72</v>
      </c>
      <c r="D126" s="41"/>
      <c r="E126" s="42">
        <v>133.1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7"/>
      <c r="Y126" s="37"/>
      <c r="Z126" s="37"/>
      <c r="AA126" s="37"/>
      <c r="AB126" s="37"/>
      <c r="AC126" s="37"/>
      <c r="AD126" s="37"/>
      <c r="AE126" s="37"/>
      <c r="AF126" s="37"/>
      <c r="AG126" s="37" t="s">
        <v>47</v>
      </c>
      <c r="AH126" s="37">
        <v>0</v>
      </c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</row>
    <row r="127" spans="1:60" ht="12.75" outlineLevel="1">
      <c r="A127" s="38"/>
      <c r="B127" s="39"/>
      <c r="C127" s="40" t="s">
        <v>73</v>
      </c>
      <c r="D127" s="41"/>
      <c r="E127" s="42">
        <v>6.6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7"/>
      <c r="Y127" s="37"/>
      <c r="Z127" s="37"/>
      <c r="AA127" s="37"/>
      <c r="AB127" s="37"/>
      <c r="AC127" s="37"/>
      <c r="AD127" s="37"/>
      <c r="AE127" s="37"/>
      <c r="AF127" s="37"/>
      <c r="AG127" s="37" t="s">
        <v>47</v>
      </c>
      <c r="AH127" s="37">
        <v>0</v>
      </c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</row>
    <row r="128" spans="1:60" ht="22.5" outlineLevel="1">
      <c r="A128" s="28">
        <v>48</v>
      </c>
      <c r="B128" s="29" t="s">
        <v>222</v>
      </c>
      <c r="C128" s="30" t="s">
        <v>223</v>
      </c>
      <c r="D128" s="31" t="s">
        <v>71</v>
      </c>
      <c r="E128" s="32">
        <v>122.9</v>
      </c>
      <c r="F128" s="33"/>
      <c r="G128" s="34">
        <f>ROUND(E128*F128,2)</f>
        <v>0</v>
      </c>
      <c r="H128" s="33"/>
      <c r="I128" s="34">
        <f>ROUND(E128*H128,2)</f>
        <v>0</v>
      </c>
      <c r="J128" s="33"/>
      <c r="K128" s="34">
        <f>ROUND(E128*J128,2)</f>
        <v>0</v>
      </c>
      <c r="L128" s="34">
        <v>21</v>
      </c>
      <c r="M128" s="34">
        <f>G128*(1+L128/100)</f>
        <v>0</v>
      </c>
      <c r="N128" s="34">
        <v>0</v>
      </c>
      <c r="O128" s="34">
        <f>ROUND(E128*N128,2)</f>
        <v>0</v>
      </c>
      <c r="P128" s="34">
        <v>0</v>
      </c>
      <c r="Q128" s="34">
        <f>ROUND(E128*P128,2)</f>
        <v>0</v>
      </c>
      <c r="R128" s="34"/>
      <c r="S128" s="34" t="s">
        <v>63</v>
      </c>
      <c r="T128" s="35" t="s">
        <v>44</v>
      </c>
      <c r="U128" s="36">
        <v>0</v>
      </c>
      <c r="V128" s="36">
        <f>ROUND(E128*U128,2)</f>
        <v>0</v>
      </c>
      <c r="W128" s="36"/>
      <c r="X128" s="37"/>
      <c r="Y128" s="37"/>
      <c r="Z128" s="37"/>
      <c r="AA128" s="37"/>
      <c r="AB128" s="37"/>
      <c r="AC128" s="37"/>
      <c r="AD128" s="37"/>
      <c r="AE128" s="37"/>
      <c r="AF128" s="37"/>
      <c r="AG128" s="37" t="s">
        <v>64</v>
      </c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</row>
    <row r="129" spans="1:60" ht="12.75" outlineLevel="1">
      <c r="A129" s="38"/>
      <c r="B129" s="39"/>
      <c r="C129" s="40" t="s">
        <v>74</v>
      </c>
      <c r="D129" s="41"/>
      <c r="E129" s="42">
        <v>81.4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7"/>
      <c r="Y129" s="37"/>
      <c r="Z129" s="37"/>
      <c r="AA129" s="37"/>
      <c r="AB129" s="37"/>
      <c r="AC129" s="37"/>
      <c r="AD129" s="37"/>
      <c r="AE129" s="37"/>
      <c r="AF129" s="37"/>
      <c r="AG129" s="37" t="s">
        <v>47</v>
      </c>
      <c r="AH129" s="37">
        <v>0</v>
      </c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</row>
    <row r="130" spans="1:60" ht="12.75" outlineLevel="1">
      <c r="A130" s="38"/>
      <c r="B130" s="39"/>
      <c r="C130" s="40" t="s">
        <v>224</v>
      </c>
      <c r="D130" s="41"/>
      <c r="E130" s="42">
        <v>41.5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7"/>
      <c r="Y130" s="37"/>
      <c r="Z130" s="37"/>
      <c r="AA130" s="37"/>
      <c r="AB130" s="37"/>
      <c r="AC130" s="37"/>
      <c r="AD130" s="37"/>
      <c r="AE130" s="37"/>
      <c r="AF130" s="37"/>
      <c r="AG130" s="37" t="s">
        <v>47</v>
      </c>
      <c r="AH130" s="37">
        <v>0</v>
      </c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</row>
    <row r="131" spans="1:60" ht="22.5" outlineLevel="1">
      <c r="A131" s="28">
        <v>49</v>
      </c>
      <c r="B131" s="29" t="s">
        <v>225</v>
      </c>
      <c r="C131" s="30" t="s">
        <v>226</v>
      </c>
      <c r="D131" s="31" t="s">
        <v>71</v>
      </c>
      <c r="E131" s="32">
        <v>59.4</v>
      </c>
      <c r="F131" s="33"/>
      <c r="G131" s="34">
        <f>ROUND(E131*F131,2)</f>
        <v>0</v>
      </c>
      <c r="H131" s="33"/>
      <c r="I131" s="34">
        <f>ROUND(E131*H131,2)</f>
        <v>0</v>
      </c>
      <c r="J131" s="33"/>
      <c r="K131" s="34">
        <f>ROUND(E131*J131,2)</f>
        <v>0</v>
      </c>
      <c r="L131" s="34">
        <v>21</v>
      </c>
      <c r="M131" s="34">
        <f>G131*(1+L131/100)</f>
        <v>0</v>
      </c>
      <c r="N131" s="34">
        <v>0</v>
      </c>
      <c r="O131" s="34">
        <f>ROUND(E131*N131,2)</f>
        <v>0</v>
      </c>
      <c r="P131" s="34">
        <v>0</v>
      </c>
      <c r="Q131" s="34">
        <f>ROUND(E131*P131,2)</f>
        <v>0</v>
      </c>
      <c r="R131" s="34"/>
      <c r="S131" s="34" t="s">
        <v>63</v>
      </c>
      <c r="T131" s="35" t="s">
        <v>44</v>
      </c>
      <c r="U131" s="36">
        <v>0</v>
      </c>
      <c r="V131" s="36">
        <f>ROUND(E131*U131,2)</f>
        <v>0</v>
      </c>
      <c r="W131" s="36"/>
      <c r="X131" s="37"/>
      <c r="Y131" s="37"/>
      <c r="Z131" s="37"/>
      <c r="AA131" s="37"/>
      <c r="AB131" s="37"/>
      <c r="AC131" s="37"/>
      <c r="AD131" s="37"/>
      <c r="AE131" s="37"/>
      <c r="AF131" s="37"/>
      <c r="AG131" s="37" t="s">
        <v>64</v>
      </c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</row>
    <row r="132" spans="1:60" ht="12.75" outlineLevel="1">
      <c r="A132" s="38"/>
      <c r="B132" s="39"/>
      <c r="C132" s="40" t="s">
        <v>214</v>
      </c>
      <c r="D132" s="41"/>
      <c r="E132" s="42">
        <v>59.4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7"/>
      <c r="Y132" s="37"/>
      <c r="Z132" s="37"/>
      <c r="AA132" s="37"/>
      <c r="AB132" s="37"/>
      <c r="AC132" s="37"/>
      <c r="AD132" s="37"/>
      <c r="AE132" s="37"/>
      <c r="AF132" s="37"/>
      <c r="AG132" s="37" t="s">
        <v>47</v>
      </c>
      <c r="AH132" s="37">
        <v>0</v>
      </c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</row>
    <row r="133" spans="1:60" ht="22.5" outlineLevel="1">
      <c r="A133" s="28">
        <v>50</v>
      </c>
      <c r="B133" s="29" t="s">
        <v>227</v>
      </c>
      <c r="C133" s="30" t="s">
        <v>228</v>
      </c>
      <c r="D133" s="31" t="s">
        <v>71</v>
      </c>
      <c r="E133" s="32">
        <v>6.3</v>
      </c>
      <c r="F133" s="33"/>
      <c r="G133" s="34">
        <f>ROUND(E133*F133,2)</f>
        <v>0</v>
      </c>
      <c r="H133" s="33"/>
      <c r="I133" s="34">
        <f>ROUND(E133*H133,2)</f>
        <v>0</v>
      </c>
      <c r="J133" s="33"/>
      <c r="K133" s="34">
        <f>ROUND(E133*J133,2)</f>
        <v>0</v>
      </c>
      <c r="L133" s="34">
        <v>21</v>
      </c>
      <c r="M133" s="34">
        <f>G133*(1+L133/100)</f>
        <v>0</v>
      </c>
      <c r="N133" s="34">
        <v>0</v>
      </c>
      <c r="O133" s="34">
        <f>ROUND(E133*N133,2)</f>
        <v>0</v>
      </c>
      <c r="P133" s="34">
        <v>0</v>
      </c>
      <c r="Q133" s="34">
        <f>ROUND(E133*P133,2)</f>
        <v>0</v>
      </c>
      <c r="R133" s="34"/>
      <c r="S133" s="34" t="s">
        <v>63</v>
      </c>
      <c r="T133" s="35" t="s">
        <v>44</v>
      </c>
      <c r="U133" s="36">
        <v>0</v>
      </c>
      <c r="V133" s="36">
        <f>ROUND(E133*U133,2)</f>
        <v>0</v>
      </c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 t="s">
        <v>229</v>
      </c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</row>
    <row r="134" spans="1:60" ht="12.75" outlineLevel="1">
      <c r="A134" s="38"/>
      <c r="B134" s="39"/>
      <c r="C134" s="40" t="s">
        <v>218</v>
      </c>
      <c r="D134" s="41"/>
      <c r="E134" s="42">
        <v>6.3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7"/>
      <c r="Y134" s="37"/>
      <c r="Z134" s="37"/>
      <c r="AA134" s="37"/>
      <c r="AB134" s="37"/>
      <c r="AC134" s="37"/>
      <c r="AD134" s="37"/>
      <c r="AE134" s="37"/>
      <c r="AF134" s="37"/>
      <c r="AG134" s="37" t="s">
        <v>47</v>
      </c>
      <c r="AH134" s="37">
        <v>0</v>
      </c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</row>
    <row r="135" spans="1:60" ht="12.75" outlineLevel="1">
      <c r="A135" s="28">
        <v>51</v>
      </c>
      <c r="B135" s="29" t="s">
        <v>230</v>
      </c>
      <c r="C135" s="30" t="s">
        <v>231</v>
      </c>
      <c r="D135" s="31" t="s">
        <v>71</v>
      </c>
      <c r="E135" s="32">
        <v>127.05</v>
      </c>
      <c r="F135" s="33"/>
      <c r="G135" s="34">
        <f>ROUND(E135*F135,2)</f>
        <v>0</v>
      </c>
      <c r="H135" s="33"/>
      <c r="I135" s="34">
        <f>ROUND(E135*H135,2)</f>
        <v>0</v>
      </c>
      <c r="J135" s="33"/>
      <c r="K135" s="34">
        <f>ROUND(E135*J135,2)</f>
        <v>0</v>
      </c>
      <c r="L135" s="34">
        <v>21</v>
      </c>
      <c r="M135" s="34">
        <f>G135*(1+L135/100)</f>
        <v>0</v>
      </c>
      <c r="N135" s="34">
        <v>0</v>
      </c>
      <c r="O135" s="34">
        <f>ROUND(E135*N135,2)</f>
        <v>0</v>
      </c>
      <c r="P135" s="34">
        <v>0</v>
      </c>
      <c r="Q135" s="34">
        <f>ROUND(E135*P135,2)</f>
        <v>0</v>
      </c>
      <c r="R135" s="34"/>
      <c r="S135" s="34" t="s">
        <v>63</v>
      </c>
      <c r="T135" s="35" t="s">
        <v>44</v>
      </c>
      <c r="U135" s="36">
        <v>0</v>
      </c>
      <c r="V135" s="36">
        <f>ROUND(E135*U135,2)</f>
        <v>0</v>
      </c>
      <c r="W135" s="36"/>
      <c r="X135" s="37"/>
      <c r="Y135" s="37"/>
      <c r="Z135" s="37"/>
      <c r="AA135" s="37"/>
      <c r="AB135" s="37"/>
      <c r="AC135" s="37"/>
      <c r="AD135" s="37"/>
      <c r="AE135" s="37"/>
      <c r="AF135" s="37"/>
      <c r="AG135" s="37" t="s">
        <v>229</v>
      </c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</row>
    <row r="136" spans="1:60" ht="12.75" outlineLevel="1">
      <c r="A136" s="38"/>
      <c r="B136" s="39"/>
      <c r="C136" s="40" t="s">
        <v>217</v>
      </c>
      <c r="D136" s="41"/>
      <c r="E136" s="42">
        <v>127.05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7"/>
      <c r="Y136" s="37"/>
      <c r="Z136" s="37"/>
      <c r="AA136" s="37"/>
      <c r="AB136" s="37"/>
      <c r="AC136" s="37"/>
      <c r="AD136" s="37"/>
      <c r="AE136" s="37"/>
      <c r="AF136" s="37"/>
      <c r="AG136" s="37" t="s">
        <v>47</v>
      </c>
      <c r="AH136" s="37">
        <v>0</v>
      </c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</row>
    <row r="137" spans="1:60" ht="12.75" outlineLevel="1">
      <c r="A137" s="28">
        <v>52</v>
      </c>
      <c r="B137" s="29" t="s">
        <v>232</v>
      </c>
      <c r="C137" s="30" t="s">
        <v>233</v>
      </c>
      <c r="D137" s="31" t="s">
        <v>71</v>
      </c>
      <c r="E137" s="32">
        <v>56.7</v>
      </c>
      <c r="F137" s="33"/>
      <c r="G137" s="34">
        <f>ROUND(E137*F137,2)</f>
        <v>0</v>
      </c>
      <c r="H137" s="33"/>
      <c r="I137" s="34">
        <f>ROUND(E137*H137,2)</f>
        <v>0</v>
      </c>
      <c r="J137" s="33"/>
      <c r="K137" s="34">
        <f>ROUND(E137*J137,2)</f>
        <v>0</v>
      </c>
      <c r="L137" s="34">
        <v>21</v>
      </c>
      <c r="M137" s="34">
        <f>G137*(1+L137/100)</f>
        <v>0</v>
      </c>
      <c r="N137" s="34">
        <v>0</v>
      </c>
      <c r="O137" s="34">
        <f>ROUND(E137*N137,2)</f>
        <v>0</v>
      </c>
      <c r="P137" s="34">
        <v>0</v>
      </c>
      <c r="Q137" s="34">
        <f>ROUND(E137*P137,2)</f>
        <v>0</v>
      </c>
      <c r="R137" s="34"/>
      <c r="S137" s="34" t="s">
        <v>63</v>
      </c>
      <c r="T137" s="35" t="s">
        <v>44</v>
      </c>
      <c r="U137" s="36">
        <v>0</v>
      </c>
      <c r="V137" s="36">
        <f>ROUND(E137*U137,2)</f>
        <v>0</v>
      </c>
      <c r="W137" s="36"/>
      <c r="X137" s="37"/>
      <c r="Y137" s="37"/>
      <c r="Z137" s="37"/>
      <c r="AA137" s="37"/>
      <c r="AB137" s="37"/>
      <c r="AC137" s="37"/>
      <c r="AD137" s="37"/>
      <c r="AE137" s="37"/>
      <c r="AF137" s="37"/>
      <c r="AG137" s="37" t="s">
        <v>229</v>
      </c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</row>
    <row r="138" spans="1:60" ht="12.75" outlineLevel="1">
      <c r="A138" s="38"/>
      <c r="B138" s="39"/>
      <c r="C138" s="40" t="s">
        <v>219</v>
      </c>
      <c r="D138" s="41"/>
      <c r="E138" s="42">
        <v>56.7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7"/>
      <c r="Y138" s="37"/>
      <c r="Z138" s="37"/>
      <c r="AA138" s="37"/>
      <c r="AB138" s="37"/>
      <c r="AC138" s="37"/>
      <c r="AD138" s="37"/>
      <c r="AE138" s="37"/>
      <c r="AF138" s="37"/>
      <c r="AG138" s="37" t="s">
        <v>47</v>
      </c>
      <c r="AH138" s="37">
        <v>0</v>
      </c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</row>
    <row r="139" spans="1:60" ht="12.75" outlineLevel="1">
      <c r="A139" s="28">
        <v>53</v>
      </c>
      <c r="B139" s="29" t="s">
        <v>234</v>
      </c>
      <c r="C139" s="30" t="s">
        <v>235</v>
      </c>
      <c r="D139" s="31" t="s">
        <v>71</v>
      </c>
      <c r="E139" s="32">
        <v>77.7</v>
      </c>
      <c r="F139" s="33"/>
      <c r="G139" s="34">
        <f>ROUND(E139*F139,2)</f>
        <v>0</v>
      </c>
      <c r="H139" s="33"/>
      <c r="I139" s="34">
        <f>ROUND(E139*H139,2)</f>
        <v>0</v>
      </c>
      <c r="J139" s="33"/>
      <c r="K139" s="34">
        <f>ROUND(E139*J139,2)</f>
        <v>0</v>
      </c>
      <c r="L139" s="34">
        <v>21</v>
      </c>
      <c r="M139" s="34">
        <f>G139*(1+L139/100)</f>
        <v>0</v>
      </c>
      <c r="N139" s="34">
        <v>0</v>
      </c>
      <c r="O139" s="34">
        <f>ROUND(E139*N139,2)</f>
        <v>0</v>
      </c>
      <c r="P139" s="34">
        <v>0</v>
      </c>
      <c r="Q139" s="34">
        <f>ROUND(E139*P139,2)</f>
        <v>0</v>
      </c>
      <c r="R139" s="34"/>
      <c r="S139" s="34" t="s">
        <v>63</v>
      </c>
      <c r="T139" s="35" t="s">
        <v>44</v>
      </c>
      <c r="U139" s="36">
        <v>0</v>
      </c>
      <c r="V139" s="36">
        <f>ROUND(E139*U139,2)</f>
        <v>0</v>
      </c>
      <c r="W139" s="36"/>
      <c r="X139" s="37"/>
      <c r="Y139" s="37"/>
      <c r="Z139" s="37"/>
      <c r="AA139" s="37"/>
      <c r="AB139" s="37"/>
      <c r="AC139" s="37"/>
      <c r="AD139" s="37"/>
      <c r="AE139" s="37"/>
      <c r="AF139" s="37"/>
      <c r="AG139" s="37" t="s">
        <v>229</v>
      </c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</row>
    <row r="140" spans="1:60" ht="12.75" outlineLevel="1">
      <c r="A140" s="38"/>
      <c r="B140" s="39"/>
      <c r="C140" s="40" t="s">
        <v>196</v>
      </c>
      <c r="D140" s="41"/>
      <c r="E140" s="42">
        <v>77.7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7"/>
      <c r="Y140" s="37"/>
      <c r="Z140" s="37"/>
      <c r="AA140" s="37"/>
      <c r="AB140" s="37"/>
      <c r="AC140" s="37"/>
      <c r="AD140" s="37"/>
      <c r="AE140" s="37"/>
      <c r="AF140" s="37"/>
      <c r="AG140" s="37" t="s">
        <v>47</v>
      </c>
      <c r="AH140" s="37">
        <v>0</v>
      </c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</row>
    <row r="141" spans="1:33" ht="12.75">
      <c r="A141" s="20" t="s">
        <v>36</v>
      </c>
      <c r="B141" s="21" t="s">
        <v>236</v>
      </c>
      <c r="C141" s="22" t="s">
        <v>237</v>
      </c>
      <c r="D141" s="23"/>
      <c r="E141" s="24"/>
      <c r="F141" s="25"/>
      <c r="G141" s="25">
        <f>SUMIF(AG142:AG147,"&lt;&gt;NOR",G142:G147)</f>
        <v>0</v>
      </c>
      <c r="H141" s="25"/>
      <c r="I141" s="25">
        <f>SUM(I142:I147)</f>
        <v>0</v>
      </c>
      <c r="J141" s="25"/>
      <c r="K141" s="25">
        <f>SUM(K142:K147)</f>
        <v>0</v>
      </c>
      <c r="L141" s="25"/>
      <c r="M141" s="25">
        <f>SUM(M142:M147)</f>
        <v>0</v>
      </c>
      <c r="N141" s="25"/>
      <c r="O141" s="25">
        <f>SUM(O142:O147)</f>
        <v>0</v>
      </c>
      <c r="P141" s="25"/>
      <c r="Q141" s="25">
        <f>SUM(Q142:Q147)</f>
        <v>0</v>
      </c>
      <c r="R141" s="25"/>
      <c r="S141" s="25"/>
      <c r="T141" s="26"/>
      <c r="U141" s="27"/>
      <c r="V141" s="27">
        <f>SUM(V142:V147)</f>
        <v>0</v>
      </c>
      <c r="W141" s="27"/>
      <c r="AG141" s="8" t="s">
        <v>39</v>
      </c>
    </row>
    <row r="142" spans="1:60" ht="33.75" outlineLevel="1">
      <c r="A142" s="28">
        <v>54</v>
      </c>
      <c r="B142" s="29" t="s">
        <v>238</v>
      </c>
      <c r="C142" s="30" t="s">
        <v>239</v>
      </c>
      <c r="D142" s="31" t="s">
        <v>71</v>
      </c>
      <c r="E142" s="32">
        <v>37.08</v>
      </c>
      <c r="F142" s="33"/>
      <c r="G142" s="34">
        <f>ROUND(E142*F142,2)</f>
        <v>0</v>
      </c>
      <c r="H142" s="33"/>
      <c r="I142" s="34">
        <f>ROUND(E142*H142,2)</f>
        <v>0</v>
      </c>
      <c r="J142" s="33"/>
      <c r="K142" s="34">
        <f>ROUND(E142*J142,2)</f>
        <v>0</v>
      </c>
      <c r="L142" s="34">
        <v>21</v>
      </c>
      <c r="M142" s="34">
        <f>G142*(1+L142/100)</f>
        <v>0</v>
      </c>
      <c r="N142" s="34">
        <v>0</v>
      </c>
      <c r="O142" s="34">
        <f>ROUND(E142*N142,2)</f>
        <v>0</v>
      </c>
      <c r="P142" s="34">
        <v>0</v>
      </c>
      <c r="Q142" s="34">
        <f>ROUND(E142*P142,2)</f>
        <v>0</v>
      </c>
      <c r="R142" s="34"/>
      <c r="S142" s="34" t="s">
        <v>43</v>
      </c>
      <c r="T142" s="35" t="s">
        <v>44</v>
      </c>
      <c r="U142" s="36">
        <v>0</v>
      </c>
      <c r="V142" s="36">
        <f>ROUND(E142*U142,2)</f>
        <v>0</v>
      </c>
      <c r="W142" s="36"/>
      <c r="X142" s="37"/>
      <c r="Y142" s="37"/>
      <c r="Z142" s="37"/>
      <c r="AA142" s="37"/>
      <c r="AB142" s="37"/>
      <c r="AC142" s="37"/>
      <c r="AD142" s="37"/>
      <c r="AE142" s="37"/>
      <c r="AF142" s="37"/>
      <c r="AG142" s="37" t="s">
        <v>45</v>
      </c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</row>
    <row r="143" spans="1:60" ht="12.75" outlineLevel="1">
      <c r="A143" s="38"/>
      <c r="B143" s="39"/>
      <c r="C143" s="40" t="s">
        <v>240</v>
      </c>
      <c r="D143" s="41"/>
      <c r="E143" s="42">
        <v>37.08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7"/>
      <c r="Y143" s="37"/>
      <c r="Z143" s="37"/>
      <c r="AA143" s="37"/>
      <c r="AB143" s="37"/>
      <c r="AC143" s="37"/>
      <c r="AD143" s="37"/>
      <c r="AE143" s="37"/>
      <c r="AF143" s="37"/>
      <c r="AG143" s="37" t="s">
        <v>47</v>
      </c>
      <c r="AH143" s="37">
        <v>0</v>
      </c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</row>
    <row r="144" spans="1:60" ht="33.75" outlineLevel="1">
      <c r="A144" s="28">
        <v>55</v>
      </c>
      <c r="B144" s="29" t="s">
        <v>241</v>
      </c>
      <c r="C144" s="30" t="s">
        <v>242</v>
      </c>
      <c r="D144" s="31" t="s">
        <v>71</v>
      </c>
      <c r="E144" s="32">
        <v>37.08</v>
      </c>
      <c r="F144" s="33"/>
      <c r="G144" s="34">
        <f>ROUND(E144*F144,2)</f>
        <v>0</v>
      </c>
      <c r="H144" s="33"/>
      <c r="I144" s="34">
        <f>ROUND(E144*H144,2)</f>
        <v>0</v>
      </c>
      <c r="J144" s="33"/>
      <c r="K144" s="34">
        <f>ROUND(E144*J144,2)</f>
        <v>0</v>
      </c>
      <c r="L144" s="34">
        <v>21</v>
      </c>
      <c r="M144" s="34">
        <f>G144*(1+L144/100)</f>
        <v>0</v>
      </c>
      <c r="N144" s="34">
        <v>0</v>
      </c>
      <c r="O144" s="34">
        <f>ROUND(E144*N144,2)</f>
        <v>0</v>
      </c>
      <c r="P144" s="34">
        <v>0</v>
      </c>
      <c r="Q144" s="34">
        <f>ROUND(E144*P144,2)</f>
        <v>0</v>
      </c>
      <c r="R144" s="34"/>
      <c r="S144" s="34" t="s">
        <v>43</v>
      </c>
      <c r="T144" s="35" t="s">
        <v>44</v>
      </c>
      <c r="U144" s="36">
        <v>0</v>
      </c>
      <c r="V144" s="36">
        <f>ROUND(E144*U144,2)</f>
        <v>0</v>
      </c>
      <c r="W144" s="36"/>
      <c r="X144" s="37"/>
      <c r="Y144" s="37"/>
      <c r="Z144" s="37"/>
      <c r="AA144" s="37"/>
      <c r="AB144" s="37"/>
      <c r="AC144" s="37"/>
      <c r="AD144" s="37"/>
      <c r="AE144" s="37"/>
      <c r="AF144" s="37"/>
      <c r="AG144" s="37" t="s">
        <v>45</v>
      </c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</row>
    <row r="145" spans="1:60" ht="12.75" outlineLevel="1">
      <c r="A145" s="38"/>
      <c r="B145" s="39"/>
      <c r="C145" s="40" t="s">
        <v>243</v>
      </c>
      <c r="D145" s="41"/>
      <c r="E145" s="42">
        <v>37.08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7"/>
      <c r="Y145" s="37"/>
      <c r="Z145" s="37"/>
      <c r="AA145" s="37"/>
      <c r="AB145" s="37"/>
      <c r="AC145" s="37"/>
      <c r="AD145" s="37"/>
      <c r="AE145" s="37"/>
      <c r="AF145" s="37"/>
      <c r="AG145" s="37" t="s">
        <v>47</v>
      </c>
      <c r="AH145" s="37">
        <v>0</v>
      </c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</row>
    <row r="146" spans="1:60" ht="22.5" outlineLevel="1">
      <c r="A146" s="28">
        <v>56</v>
      </c>
      <c r="B146" s="29" t="s">
        <v>244</v>
      </c>
      <c r="C146" s="30" t="s">
        <v>245</v>
      </c>
      <c r="D146" s="31" t="s">
        <v>71</v>
      </c>
      <c r="E146" s="32">
        <v>74.16</v>
      </c>
      <c r="F146" s="33"/>
      <c r="G146" s="34">
        <f>ROUND(E146*F146,2)</f>
        <v>0</v>
      </c>
      <c r="H146" s="33"/>
      <c r="I146" s="34">
        <f>ROUND(E146*H146,2)</f>
        <v>0</v>
      </c>
      <c r="J146" s="33"/>
      <c r="K146" s="34">
        <f>ROUND(E146*J146,2)</f>
        <v>0</v>
      </c>
      <c r="L146" s="34">
        <v>21</v>
      </c>
      <c r="M146" s="34">
        <f>G146*(1+L146/100)</f>
        <v>0</v>
      </c>
      <c r="N146" s="34">
        <v>0</v>
      </c>
      <c r="O146" s="34">
        <f>ROUND(E146*N146,2)</f>
        <v>0</v>
      </c>
      <c r="P146" s="34">
        <v>0</v>
      </c>
      <c r="Q146" s="34">
        <f>ROUND(E146*P146,2)</f>
        <v>0</v>
      </c>
      <c r="R146" s="34"/>
      <c r="S146" s="34" t="s">
        <v>43</v>
      </c>
      <c r="T146" s="35" t="s">
        <v>44</v>
      </c>
      <c r="U146" s="36">
        <v>0</v>
      </c>
      <c r="V146" s="36">
        <f>ROUND(E146*U146,2)</f>
        <v>0</v>
      </c>
      <c r="W146" s="36"/>
      <c r="X146" s="37"/>
      <c r="Y146" s="37"/>
      <c r="Z146" s="37"/>
      <c r="AA146" s="37"/>
      <c r="AB146" s="37"/>
      <c r="AC146" s="37"/>
      <c r="AD146" s="37"/>
      <c r="AE146" s="37"/>
      <c r="AF146" s="37"/>
      <c r="AG146" s="37" t="s">
        <v>45</v>
      </c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</row>
    <row r="147" spans="1:60" ht="12.75" outlineLevel="1">
      <c r="A147" s="38"/>
      <c r="B147" s="39"/>
      <c r="C147" s="40" t="s">
        <v>246</v>
      </c>
      <c r="D147" s="41"/>
      <c r="E147" s="42">
        <v>74.16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7"/>
      <c r="Y147" s="37"/>
      <c r="Z147" s="37"/>
      <c r="AA147" s="37"/>
      <c r="AB147" s="37"/>
      <c r="AC147" s="37"/>
      <c r="AD147" s="37"/>
      <c r="AE147" s="37"/>
      <c r="AF147" s="37"/>
      <c r="AG147" s="37" t="s">
        <v>47</v>
      </c>
      <c r="AH147" s="37">
        <v>0</v>
      </c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</row>
    <row r="148" spans="1:33" ht="12.75">
      <c r="A148" s="20" t="s">
        <v>36</v>
      </c>
      <c r="B148" s="21" t="s">
        <v>247</v>
      </c>
      <c r="C148" s="22" t="s">
        <v>248</v>
      </c>
      <c r="D148" s="23"/>
      <c r="E148" s="24"/>
      <c r="F148" s="25"/>
      <c r="G148" s="25">
        <f>SUMIF(AG149:AG160,"&lt;&gt;NOR",G149:G160)</f>
        <v>0</v>
      </c>
      <c r="H148" s="25"/>
      <c r="I148" s="25">
        <f>SUM(I149:I160)</f>
        <v>0</v>
      </c>
      <c r="J148" s="25"/>
      <c r="K148" s="25">
        <f>SUM(K149:K160)</f>
        <v>0</v>
      </c>
      <c r="L148" s="25"/>
      <c r="M148" s="25">
        <f>SUM(M149:M160)</f>
        <v>0</v>
      </c>
      <c r="N148" s="25"/>
      <c r="O148" s="25">
        <f>SUM(O149:O160)</f>
        <v>0</v>
      </c>
      <c r="P148" s="25"/>
      <c r="Q148" s="25">
        <f>SUM(Q149:Q160)</f>
        <v>0</v>
      </c>
      <c r="R148" s="25"/>
      <c r="S148" s="25"/>
      <c r="T148" s="26"/>
      <c r="U148" s="27"/>
      <c r="V148" s="27">
        <f>SUM(V149:V160)</f>
        <v>0</v>
      </c>
      <c r="W148" s="27"/>
      <c r="AG148" s="8" t="s">
        <v>39</v>
      </c>
    </row>
    <row r="149" spans="1:60" ht="22.5" outlineLevel="1">
      <c r="A149" s="43">
        <v>57</v>
      </c>
      <c r="B149" s="44" t="s">
        <v>249</v>
      </c>
      <c r="C149" s="45" t="s">
        <v>250</v>
      </c>
      <c r="D149" s="46" t="s">
        <v>42</v>
      </c>
      <c r="E149" s="47">
        <v>32</v>
      </c>
      <c r="F149" s="48"/>
      <c r="G149" s="49">
        <f aca="true" t="shared" si="0" ref="G149:G160">ROUND(E149*F149,2)</f>
        <v>0</v>
      </c>
      <c r="H149" s="48"/>
      <c r="I149" s="49">
        <f aca="true" t="shared" si="1" ref="I149:I160">ROUND(E149*H149,2)</f>
        <v>0</v>
      </c>
      <c r="J149" s="48"/>
      <c r="K149" s="49">
        <f aca="true" t="shared" si="2" ref="K149:K160">ROUND(E149*J149,2)</f>
        <v>0</v>
      </c>
      <c r="L149" s="49">
        <v>21</v>
      </c>
      <c r="M149" s="49">
        <f aca="true" t="shared" si="3" ref="M149:M160">G149*(1+L149/100)</f>
        <v>0</v>
      </c>
      <c r="N149" s="49">
        <v>0</v>
      </c>
      <c r="O149" s="49">
        <f aca="true" t="shared" si="4" ref="O149:O160">ROUND(E149*N149,2)</f>
        <v>0</v>
      </c>
      <c r="P149" s="49">
        <v>0</v>
      </c>
      <c r="Q149" s="49">
        <f aca="true" t="shared" si="5" ref="Q149:Q160">ROUND(E149*P149,2)</f>
        <v>0</v>
      </c>
      <c r="R149" s="49"/>
      <c r="S149" s="49" t="s">
        <v>43</v>
      </c>
      <c r="T149" s="50" t="s">
        <v>44</v>
      </c>
      <c r="U149" s="36">
        <v>0</v>
      </c>
      <c r="V149" s="36">
        <f aca="true" t="shared" si="6" ref="V149:V160">ROUND(E149*U149,2)</f>
        <v>0</v>
      </c>
      <c r="W149" s="36"/>
      <c r="X149" s="37"/>
      <c r="Y149" s="37"/>
      <c r="Z149" s="37"/>
      <c r="AA149" s="37"/>
      <c r="AB149" s="37"/>
      <c r="AC149" s="37"/>
      <c r="AD149" s="37"/>
      <c r="AE149" s="37"/>
      <c r="AF149" s="37"/>
      <c r="AG149" s="37" t="s">
        <v>45</v>
      </c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</row>
    <row r="150" spans="1:60" ht="22.5" outlineLevel="1">
      <c r="A150" s="43">
        <v>58</v>
      </c>
      <c r="B150" s="44" t="s">
        <v>251</v>
      </c>
      <c r="C150" s="45" t="s">
        <v>252</v>
      </c>
      <c r="D150" s="46" t="s">
        <v>42</v>
      </c>
      <c r="E150" s="47">
        <v>42</v>
      </c>
      <c r="F150" s="48"/>
      <c r="G150" s="49">
        <f t="shared" si="0"/>
        <v>0</v>
      </c>
      <c r="H150" s="48"/>
      <c r="I150" s="49">
        <f t="shared" si="1"/>
        <v>0</v>
      </c>
      <c r="J150" s="48"/>
      <c r="K150" s="49">
        <f t="shared" si="2"/>
        <v>0</v>
      </c>
      <c r="L150" s="49">
        <v>21</v>
      </c>
      <c r="M150" s="49">
        <f t="shared" si="3"/>
        <v>0</v>
      </c>
      <c r="N150" s="49">
        <v>0</v>
      </c>
      <c r="O150" s="49">
        <f t="shared" si="4"/>
        <v>0</v>
      </c>
      <c r="P150" s="49">
        <v>0</v>
      </c>
      <c r="Q150" s="49">
        <f t="shared" si="5"/>
        <v>0</v>
      </c>
      <c r="R150" s="49"/>
      <c r="S150" s="49" t="s">
        <v>43</v>
      </c>
      <c r="T150" s="50" t="s">
        <v>44</v>
      </c>
      <c r="U150" s="36">
        <v>0</v>
      </c>
      <c r="V150" s="36">
        <f t="shared" si="6"/>
        <v>0</v>
      </c>
      <c r="W150" s="36"/>
      <c r="X150" s="37"/>
      <c r="Y150" s="37"/>
      <c r="Z150" s="37"/>
      <c r="AA150" s="37"/>
      <c r="AB150" s="37"/>
      <c r="AC150" s="37"/>
      <c r="AD150" s="37"/>
      <c r="AE150" s="37"/>
      <c r="AF150" s="37"/>
      <c r="AG150" s="37" t="s">
        <v>45</v>
      </c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</row>
    <row r="151" spans="1:60" ht="12.75" outlineLevel="1">
      <c r="A151" s="43">
        <v>59</v>
      </c>
      <c r="B151" s="44" t="s">
        <v>253</v>
      </c>
      <c r="C151" s="45" t="s">
        <v>254</v>
      </c>
      <c r="D151" s="46" t="s">
        <v>42</v>
      </c>
      <c r="E151" s="47">
        <v>10</v>
      </c>
      <c r="F151" s="48"/>
      <c r="G151" s="49">
        <f t="shared" si="0"/>
        <v>0</v>
      </c>
      <c r="H151" s="48"/>
      <c r="I151" s="49">
        <f t="shared" si="1"/>
        <v>0</v>
      </c>
      <c r="J151" s="48"/>
      <c r="K151" s="49">
        <f t="shared" si="2"/>
        <v>0</v>
      </c>
      <c r="L151" s="49">
        <v>21</v>
      </c>
      <c r="M151" s="49">
        <f t="shared" si="3"/>
        <v>0</v>
      </c>
      <c r="N151" s="49">
        <v>0</v>
      </c>
      <c r="O151" s="49">
        <f t="shared" si="4"/>
        <v>0</v>
      </c>
      <c r="P151" s="49">
        <v>0</v>
      </c>
      <c r="Q151" s="49">
        <f t="shared" si="5"/>
        <v>0</v>
      </c>
      <c r="R151" s="49"/>
      <c r="S151" s="49" t="s">
        <v>43</v>
      </c>
      <c r="T151" s="50" t="s">
        <v>44</v>
      </c>
      <c r="U151" s="36">
        <v>0</v>
      </c>
      <c r="V151" s="36">
        <f t="shared" si="6"/>
        <v>0</v>
      </c>
      <c r="W151" s="36"/>
      <c r="X151" s="37"/>
      <c r="Y151" s="37"/>
      <c r="Z151" s="37"/>
      <c r="AA151" s="37"/>
      <c r="AB151" s="37"/>
      <c r="AC151" s="37"/>
      <c r="AD151" s="37"/>
      <c r="AE151" s="37"/>
      <c r="AF151" s="37"/>
      <c r="AG151" s="37" t="s">
        <v>45</v>
      </c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</row>
    <row r="152" spans="1:60" ht="22.5" outlineLevel="1">
      <c r="A152" s="43">
        <v>60</v>
      </c>
      <c r="B152" s="44" t="s">
        <v>255</v>
      </c>
      <c r="C152" s="45" t="s">
        <v>256</v>
      </c>
      <c r="D152" s="46" t="s">
        <v>42</v>
      </c>
      <c r="E152" s="47">
        <v>42</v>
      </c>
      <c r="F152" s="48"/>
      <c r="G152" s="49">
        <f t="shared" si="0"/>
        <v>0</v>
      </c>
      <c r="H152" s="48"/>
      <c r="I152" s="49">
        <f t="shared" si="1"/>
        <v>0</v>
      </c>
      <c r="J152" s="48"/>
      <c r="K152" s="49">
        <f t="shared" si="2"/>
        <v>0</v>
      </c>
      <c r="L152" s="49">
        <v>21</v>
      </c>
      <c r="M152" s="49">
        <f t="shared" si="3"/>
        <v>0</v>
      </c>
      <c r="N152" s="49">
        <v>0</v>
      </c>
      <c r="O152" s="49">
        <f t="shared" si="4"/>
        <v>0</v>
      </c>
      <c r="P152" s="49">
        <v>0</v>
      </c>
      <c r="Q152" s="49">
        <f t="shared" si="5"/>
        <v>0</v>
      </c>
      <c r="R152" s="49"/>
      <c r="S152" s="49" t="s">
        <v>43</v>
      </c>
      <c r="T152" s="50" t="s">
        <v>44</v>
      </c>
      <c r="U152" s="36">
        <v>0</v>
      </c>
      <c r="V152" s="36">
        <f t="shared" si="6"/>
        <v>0</v>
      </c>
      <c r="W152" s="36"/>
      <c r="X152" s="37"/>
      <c r="Y152" s="37"/>
      <c r="Z152" s="37"/>
      <c r="AA152" s="37"/>
      <c r="AB152" s="37"/>
      <c r="AC152" s="37"/>
      <c r="AD152" s="37"/>
      <c r="AE152" s="37"/>
      <c r="AF152" s="37"/>
      <c r="AG152" s="37" t="s">
        <v>45</v>
      </c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</row>
    <row r="153" spans="1:60" ht="22.5" outlineLevel="1">
      <c r="A153" s="43">
        <v>61</v>
      </c>
      <c r="B153" s="44" t="s">
        <v>257</v>
      </c>
      <c r="C153" s="45" t="s">
        <v>258</v>
      </c>
      <c r="D153" s="46" t="s">
        <v>42</v>
      </c>
      <c r="E153" s="47">
        <v>42</v>
      </c>
      <c r="F153" s="48"/>
      <c r="G153" s="49">
        <f t="shared" si="0"/>
        <v>0</v>
      </c>
      <c r="H153" s="48"/>
      <c r="I153" s="49">
        <f t="shared" si="1"/>
        <v>0</v>
      </c>
      <c r="J153" s="48"/>
      <c r="K153" s="49">
        <f t="shared" si="2"/>
        <v>0</v>
      </c>
      <c r="L153" s="49">
        <v>21</v>
      </c>
      <c r="M153" s="49">
        <f t="shared" si="3"/>
        <v>0</v>
      </c>
      <c r="N153" s="49">
        <v>0</v>
      </c>
      <c r="O153" s="49">
        <f t="shared" si="4"/>
        <v>0</v>
      </c>
      <c r="P153" s="49">
        <v>0</v>
      </c>
      <c r="Q153" s="49">
        <f t="shared" si="5"/>
        <v>0</v>
      </c>
      <c r="R153" s="49"/>
      <c r="S153" s="49" t="s">
        <v>43</v>
      </c>
      <c r="T153" s="50" t="s">
        <v>44</v>
      </c>
      <c r="U153" s="36">
        <v>0</v>
      </c>
      <c r="V153" s="36">
        <f t="shared" si="6"/>
        <v>0</v>
      </c>
      <c r="W153" s="36"/>
      <c r="X153" s="37"/>
      <c r="Y153" s="37"/>
      <c r="Z153" s="37"/>
      <c r="AA153" s="37"/>
      <c r="AB153" s="37"/>
      <c r="AC153" s="37"/>
      <c r="AD153" s="37"/>
      <c r="AE153" s="37"/>
      <c r="AF153" s="37"/>
      <c r="AG153" s="37" t="s">
        <v>45</v>
      </c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</row>
    <row r="154" spans="1:60" ht="22.5" outlineLevel="1">
      <c r="A154" s="43">
        <v>62</v>
      </c>
      <c r="B154" s="44" t="s">
        <v>259</v>
      </c>
      <c r="C154" s="45" t="s">
        <v>260</v>
      </c>
      <c r="D154" s="46" t="s">
        <v>42</v>
      </c>
      <c r="E154" s="47">
        <v>12</v>
      </c>
      <c r="F154" s="48"/>
      <c r="G154" s="49">
        <f t="shared" si="0"/>
        <v>0</v>
      </c>
      <c r="H154" s="48"/>
      <c r="I154" s="49">
        <f t="shared" si="1"/>
        <v>0</v>
      </c>
      <c r="J154" s="48"/>
      <c r="K154" s="49">
        <f t="shared" si="2"/>
        <v>0</v>
      </c>
      <c r="L154" s="49">
        <v>21</v>
      </c>
      <c r="M154" s="49">
        <f t="shared" si="3"/>
        <v>0</v>
      </c>
      <c r="N154" s="49">
        <v>0</v>
      </c>
      <c r="O154" s="49">
        <f t="shared" si="4"/>
        <v>0</v>
      </c>
      <c r="P154" s="49">
        <v>0</v>
      </c>
      <c r="Q154" s="49">
        <f t="shared" si="5"/>
        <v>0</v>
      </c>
      <c r="R154" s="49"/>
      <c r="S154" s="49" t="s">
        <v>43</v>
      </c>
      <c r="T154" s="50" t="s">
        <v>44</v>
      </c>
      <c r="U154" s="36">
        <v>0</v>
      </c>
      <c r="V154" s="36">
        <f t="shared" si="6"/>
        <v>0</v>
      </c>
      <c r="W154" s="36"/>
      <c r="X154" s="37"/>
      <c r="Y154" s="37"/>
      <c r="Z154" s="37"/>
      <c r="AA154" s="37"/>
      <c r="AB154" s="37"/>
      <c r="AC154" s="37"/>
      <c r="AD154" s="37"/>
      <c r="AE154" s="37"/>
      <c r="AF154" s="37"/>
      <c r="AG154" s="37" t="s">
        <v>45</v>
      </c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</row>
    <row r="155" spans="1:60" ht="12.75" outlineLevel="1">
      <c r="A155" s="43">
        <v>63</v>
      </c>
      <c r="B155" s="44" t="s">
        <v>261</v>
      </c>
      <c r="C155" s="45" t="s">
        <v>262</v>
      </c>
      <c r="D155" s="46" t="s">
        <v>42</v>
      </c>
      <c r="E155" s="47">
        <v>12</v>
      </c>
      <c r="F155" s="48"/>
      <c r="G155" s="49">
        <f t="shared" si="0"/>
        <v>0</v>
      </c>
      <c r="H155" s="48"/>
      <c r="I155" s="49">
        <f t="shared" si="1"/>
        <v>0</v>
      </c>
      <c r="J155" s="48"/>
      <c r="K155" s="49">
        <f t="shared" si="2"/>
        <v>0</v>
      </c>
      <c r="L155" s="49">
        <v>21</v>
      </c>
      <c r="M155" s="49">
        <f t="shared" si="3"/>
        <v>0</v>
      </c>
      <c r="N155" s="49">
        <v>0</v>
      </c>
      <c r="O155" s="49">
        <f t="shared" si="4"/>
        <v>0</v>
      </c>
      <c r="P155" s="49">
        <v>0</v>
      </c>
      <c r="Q155" s="49">
        <f t="shared" si="5"/>
        <v>0</v>
      </c>
      <c r="R155" s="49"/>
      <c r="S155" s="49" t="s">
        <v>43</v>
      </c>
      <c r="T155" s="50" t="s">
        <v>44</v>
      </c>
      <c r="U155" s="36">
        <v>0</v>
      </c>
      <c r="V155" s="36">
        <f t="shared" si="6"/>
        <v>0</v>
      </c>
      <c r="W155" s="36"/>
      <c r="X155" s="37"/>
      <c r="Y155" s="37"/>
      <c r="Z155" s="37"/>
      <c r="AA155" s="37"/>
      <c r="AB155" s="37"/>
      <c r="AC155" s="37"/>
      <c r="AD155" s="37"/>
      <c r="AE155" s="37"/>
      <c r="AF155" s="37"/>
      <c r="AG155" s="37" t="s">
        <v>45</v>
      </c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</row>
    <row r="156" spans="1:60" ht="22.5" outlineLevel="1">
      <c r="A156" s="43">
        <v>64</v>
      </c>
      <c r="B156" s="44" t="s">
        <v>263</v>
      </c>
      <c r="C156" s="45" t="s">
        <v>264</v>
      </c>
      <c r="D156" s="46" t="s">
        <v>42</v>
      </c>
      <c r="E156" s="47">
        <v>12</v>
      </c>
      <c r="F156" s="48"/>
      <c r="G156" s="49">
        <f t="shared" si="0"/>
        <v>0</v>
      </c>
      <c r="H156" s="48"/>
      <c r="I156" s="49">
        <f t="shared" si="1"/>
        <v>0</v>
      </c>
      <c r="J156" s="48"/>
      <c r="K156" s="49">
        <f t="shared" si="2"/>
        <v>0</v>
      </c>
      <c r="L156" s="49">
        <v>21</v>
      </c>
      <c r="M156" s="49">
        <f t="shared" si="3"/>
        <v>0</v>
      </c>
      <c r="N156" s="49">
        <v>0</v>
      </c>
      <c r="O156" s="49">
        <f t="shared" si="4"/>
        <v>0</v>
      </c>
      <c r="P156" s="49">
        <v>0</v>
      </c>
      <c r="Q156" s="49">
        <f t="shared" si="5"/>
        <v>0</v>
      </c>
      <c r="R156" s="49"/>
      <c r="S156" s="49" t="s">
        <v>43</v>
      </c>
      <c r="T156" s="50" t="s">
        <v>44</v>
      </c>
      <c r="U156" s="36">
        <v>0</v>
      </c>
      <c r="V156" s="36">
        <f t="shared" si="6"/>
        <v>0</v>
      </c>
      <c r="W156" s="36"/>
      <c r="X156" s="37"/>
      <c r="Y156" s="37"/>
      <c r="Z156" s="37"/>
      <c r="AA156" s="37"/>
      <c r="AB156" s="37"/>
      <c r="AC156" s="37"/>
      <c r="AD156" s="37"/>
      <c r="AE156" s="37"/>
      <c r="AF156" s="37"/>
      <c r="AG156" s="37" t="s">
        <v>45</v>
      </c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</row>
    <row r="157" spans="1:60" ht="22.5" outlineLevel="1">
      <c r="A157" s="43">
        <v>65</v>
      </c>
      <c r="B157" s="44" t="s">
        <v>265</v>
      </c>
      <c r="C157" s="45" t="s">
        <v>266</v>
      </c>
      <c r="D157" s="46" t="s">
        <v>42</v>
      </c>
      <c r="E157" s="47">
        <v>2.8</v>
      </c>
      <c r="F157" s="48"/>
      <c r="G157" s="49">
        <f t="shared" si="0"/>
        <v>0</v>
      </c>
      <c r="H157" s="48"/>
      <c r="I157" s="49">
        <f t="shared" si="1"/>
        <v>0</v>
      </c>
      <c r="J157" s="48"/>
      <c r="K157" s="49">
        <f t="shared" si="2"/>
        <v>0</v>
      </c>
      <c r="L157" s="49">
        <v>21</v>
      </c>
      <c r="M157" s="49">
        <f t="shared" si="3"/>
        <v>0</v>
      </c>
      <c r="N157" s="49">
        <v>0</v>
      </c>
      <c r="O157" s="49">
        <f t="shared" si="4"/>
        <v>0</v>
      </c>
      <c r="P157" s="49">
        <v>0</v>
      </c>
      <c r="Q157" s="49">
        <f t="shared" si="5"/>
        <v>0</v>
      </c>
      <c r="R157" s="49"/>
      <c r="S157" s="49" t="s">
        <v>43</v>
      </c>
      <c r="T157" s="50" t="s">
        <v>44</v>
      </c>
      <c r="U157" s="36">
        <v>0</v>
      </c>
      <c r="V157" s="36">
        <f t="shared" si="6"/>
        <v>0</v>
      </c>
      <c r="W157" s="36"/>
      <c r="X157" s="37"/>
      <c r="Y157" s="37"/>
      <c r="Z157" s="37"/>
      <c r="AA157" s="37"/>
      <c r="AB157" s="37"/>
      <c r="AC157" s="37"/>
      <c r="AD157" s="37"/>
      <c r="AE157" s="37"/>
      <c r="AF157" s="37"/>
      <c r="AG157" s="37" t="s">
        <v>45</v>
      </c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</row>
    <row r="158" spans="1:60" ht="33.75" outlineLevel="1">
      <c r="A158" s="43">
        <v>66</v>
      </c>
      <c r="B158" s="44" t="s">
        <v>267</v>
      </c>
      <c r="C158" s="45" t="s">
        <v>268</v>
      </c>
      <c r="D158" s="46" t="s">
        <v>102</v>
      </c>
      <c r="E158" s="47">
        <v>2</v>
      </c>
      <c r="F158" s="48"/>
      <c r="G158" s="49">
        <f t="shared" si="0"/>
        <v>0</v>
      </c>
      <c r="H158" s="48"/>
      <c r="I158" s="49">
        <f t="shared" si="1"/>
        <v>0</v>
      </c>
      <c r="J158" s="48"/>
      <c r="K158" s="49">
        <f t="shared" si="2"/>
        <v>0</v>
      </c>
      <c r="L158" s="49">
        <v>21</v>
      </c>
      <c r="M158" s="49">
        <f t="shared" si="3"/>
        <v>0</v>
      </c>
      <c r="N158" s="49">
        <v>0</v>
      </c>
      <c r="O158" s="49">
        <f t="shared" si="4"/>
        <v>0</v>
      </c>
      <c r="P158" s="49">
        <v>0</v>
      </c>
      <c r="Q158" s="49">
        <f t="shared" si="5"/>
        <v>0</v>
      </c>
      <c r="R158" s="49"/>
      <c r="S158" s="49" t="s">
        <v>43</v>
      </c>
      <c r="T158" s="50" t="s">
        <v>44</v>
      </c>
      <c r="U158" s="36">
        <v>0</v>
      </c>
      <c r="V158" s="36">
        <f t="shared" si="6"/>
        <v>0</v>
      </c>
      <c r="W158" s="36"/>
      <c r="X158" s="37"/>
      <c r="Y158" s="37"/>
      <c r="Z158" s="37"/>
      <c r="AA158" s="37"/>
      <c r="AB158" s="37"/>
      <c r="AC158" s="37"/>
      <c r="AD158" s="37"/>
      <c r="AE158" s="37"/>
      <c r="AF158" s="37"/>
      <c r="AG158" s="37" t="s">
        <v>45</v>
      </c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</row>
    <row r="159" spans="1:60" ht="33.75" outlineLevel="1">
      <c r="A159" s="43">
        <v>67</v>
      </c>
      <c r="B159" s="44" t="s">
        <v>269</v>
      </c>
      <c r="C159" s="45" t="s">
        <v>270</v>
      </c>
      <c r="D159" s="46" t="s">
        <v>102</v>
      </c>
      <c r="E159" s="47">
        <v>28</v>
      </c>
      <c r="F159" s="48"/>
      <c r="G159" s="49">
        <f t="shared" si="0"/>
        <v>0</v>
      </c>
      <c r="H159" s="48"/>
      <c r="I159" s="49">
        <f t="shared" si="1"/>
        <v>0</v>
      </c>
      <c r="J159" s="48"/>
      <c r="K159" s="49">
        <f t="shared" si="2"/>
        <v>0</v>
      </c>
      <c r="L159" s="49">
        <v>21</v>
      </c>
      <c r="M159" s="49">
        <f t="shared" si="3"/>
        <v>0</v>
      </c>
      <c r="N159" s="49">
        <v>0</v>
      </c>
      <c r="O159" s="49">
        <f t="shared" si="4"/>
        <v>0</v>
      </c>
      <c r="P159" s="49">
        <v>0</v>
      </c>
      <c r="Q159" s="49">
        <f t="shared" si="5"/>
        <v>0</v>
      </c>
      <c r="R159" s="49"/>
      <c r="S159" s="49" t="s">
        <v>43</v>
      </c>
      <c r="T159" s="50" t="s">
        <v>44</v>
      </c>
      <c r="U159" s="36">
        <v>0</v>
      </c>
      <c r="V159" s="36">
        <f t="shared" si="6"/>
        <v>0</v>
      </c>
      <c r="W159" s="36"/>
      <c r="X159" s="37"/>
      <c r="Y159" s="37"/>
      <c r="Z159" s="37"/>
      <c r="AA159" s="37"/>
      <c r="AB159" s="37"/>
      <c r="AC159" s="37"/>
      <c r="AD159" s="37"/>
      <c r="AE159" s="37"/>
      <c r="AF159" s="37"/>
      <c r="AG159" s="37" t="s">
        <v>45</v>
      </c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</row>
    <row r="160" spans="1:60" ht="22.5" outlineLevel="1">
      <c r="A160" s="43">
        <v>68</v>
      </c>
      <c r="B160" s="44" t="s">
        <v>65</v>
      </c>
      <c r="C160" s="45" t="s">
        <v>66</v>
      </c>
      <c r="D160" s="46" t="s">
        <v>42</v>
      </c>
      <c r="E160" s="47">
        <v>30</v>
      </c>
      <c r="F160" s="48"/>
      <c r="G160" s="49">
        <f t="shared" si="0"/>
        <v>0</v>
      </c>
      <c r="H160" s="48"/>
      <c r="I160" s="49">
        <f t="shared" si="1"/>
        <v>0</v>
      </c>
      <c r="J160" s="48"/>
      <c r="K160" s="49">
        <f t="shared" si="2"/>
        <v>0</v>
      </c>
      <c r="L160" s="49">
        <v>21</v>
      </c>
      <c r="M160" s="49">
        <f t="shared" si="3"/>
        <v>0</v>
      </c>
      <c r="N160" s="49">
        <v>0</v>
      </c>
      <c r="O160" s="49">
        <f t="shared" si="4"/>
        <v>0</v>
      </c>
      <c r="P160" s="49">
        <v>0</v>
      </c>
      <c r="Q160" s="49">
        <f t="shared" si="5"/>
        <v>0</v>
      </c>
      <c r="R160" s="49"/>
      <c r="S160" s="49" t="s">
        <v>43</v>
      </c>
      <c r="T160" s="50" t="s">
        <v>44</v>
      </c>
      <c r="U160" s="36">
        <v>0</v>
      </c>
      <c r="V160" s="36">
        <f t="shared" si="6"/>
        <v>0</v>
      </c>
      <c r="W160" s="36"/>
      <c r="X160" s="37"/>
      <c r="Y160" s="37"/>
      <c r="Z160" s="37"/>
      <c r="AA160" s="37"/>
      <c r="AB160" s="37"/>
      <c r="AC160" s="37"/>
      <c r="AD160" s="37"/>
      <c r="AE160" s="37"/>
      <c r="AF160" s="37"/>
      <c r="AG160" s="37" t="s">
        <v>45</v>
      </c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</row>
    <row r="161" spans="1:33" ht="12.75">
      <c r="A161" s="20" t="s">
        <v>36</v>
      </c>
      <c r="B161" s="21" t="s">
        <v>271</v>
      </c>
      <c r="C161" s="22" t="s">
        <v>272</v>
      </c>
      <c r="D161" s="23"/>
      <c r="E161" s="24"/>
      <c r="F161" s="25"/>
      <c r="G161" s="25">
        <f>SUMIF(AG162:AG162,"&lt;&gt;NOR",G162:G162)</f>
        <v>0</v>
      </c>
      <c r="H161" s="25"/>
      <c r="I161" s="25">
        <f>SUM(I162:I162)</f>
        <v>0</v>
      </c>
      <c r="J161" s="25"/>
      <c r="K161" s="25">
        <f>SUM(K162:K162)</f>
        <v>0</v>
      </c>
      <c r="L161" s="25"/>
      <c r="M161" s="25">
        <f>SUM(M162:M162)</f>
        <v>0</v>
      </c>
      <c r="N161" s="25"/>
      <c r="O161" s="25">
        <f>SUM(O162:O162)</f>
        <v>0</v>
      </c>
      <c r="P161" s="25"/>
      <c r="Q161" s="25">
        <f>SUM(Q162:Q162)</f>
        <v>0</v>
      </c>
      <c r="R161" s="25"/>
      <c r="S161" s="25"/>
      <c r="T161" s="26"/>
      <c r="U161" s="27"/>
      <c r="V161" s="27">
        <f>SUM(V162:V162)</f>
        <v>0</v>
      </c>
      <c r="W161" s="27"/>
      <c r="AG161" s="8" t="s">
        <v>39</v>
      </c>
    </row>
    <row r="162" spans="1:60" ht="45" outlineLevel="1">
      <c r="A162" s="43">
        <v>69</v>
      </c>
      <c r="B162" s="44" t="s">
        <v>273</v>
      </c>
      <c r="C162" s="45" t="s">
        <v>274</v>
      </c>
      <c r="D162" s="46" t="s">
        <v>188</v>
      </c>
      <c r="E162" s="47">
        <v>1</v>
      </c>
      <c r="F162" s="48"/>
      <c r="G162" s="49">
        <f>ROUND(E162*F162,2)</f>
        <v>0</v>
      </c>
      <c r="H162" s="48"/>
      <c r="I162" s="49">
        <f>ROUND(E162*H162,2)</f>
        <v>0</v>
      </c>
      <c r="J162" s="48"/>
      <c r="K162" s="49">
        <f>ROUND(E162*J162,2)</f>
        <v>0</v>
      </c>
      <c r="L162" s="49">
        <v>21</v>
      </c>
      <c r="M162" s="49">
        <f>G162*(1+L162/100)</f>
        <v>0</v>
      </c>
      <c r="N162" s="49">
        <v>0</v>
      </c>
      <c r="O162" s="49">
        <f>ROUND(E162*N162,2)</f>
        <v>0</v>
      </c>
      <c r="P162" s="49">
        <v>0</v>
      </c>
      <c r="Q162" s="49">
        <f>ROUND(E162*P162,2)</f>
        <v>0</v>
      </c>
      <c r="R162" s="49"/>
      <c r="S162" s="49" t="s">
        <v>43</v>
      </c>
      <c r="T162" s="50" t="s">
        <v>44</v>
      </c>
      <c r="U162" s="36">
        <v>0</v>
      </c>
      <c r="V162" s="36">
        <f>ROUND(E162*U162,2)</f>
        <v>0</v>
      </c>
      <c r="W162" s="36"/>
      <c r="X162" s="37"/>
      <c r="Y162" s="37"/>
      <c r="Z162" s="37"/>
      <c r="AA162" s="37"/>
      <c r="AB162" s="37"/>
      <c r="AC162" s="37"/>
      <c r="AD162" s="37"/>
      <c r="AE162" s="37"/>
      <c r="AF162" s="37"/>
      <c r="AG162" s="37" t="s">
        <v>45</v>
      </c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</row>
    <row r="163" spans="1:33" ht="12.75">
      <c r="A163" s="20" t="s">
        <v>36</v>
      </c>
      <c r="B163" s="21" t="s">
        <v>275</v>
      </c>
      <c r="C163" s="22" t="s">
        <v>276</v>
      </c>
      <c r="D163" s="23"/>
      <c r="E163" s="24"/>
      <c r="F163" s="25"/>
      <c r="G163" s="25">
        <f>SUMIF(AG164:AG164,"&lt;&gt;NOR",G164:G164)</f>
        <v>0</v>
      </c>
      <c r="H163" s="25"/>
      <c r="I163" s="25">
        <f>SUM(I164:I164)</f>
        <v>0</v>
      </c>
      <c r="J163" s="25"/>
      <c r="K163" s="25">
        <f>SUM(K164:K164)</f>
        <v>0</v>
      </c>
      <c r="L163" s="25"/>
      <c r="M163" s="25">
        <f>SUM(M164:M164)</f>
        <v>0</v>
      </c>
      <c r="N163" s="25"/>
      <c r="O163" s="25">
        <f>SUM(O164:O164)</f>
        <v>0</v>
      </c>
      <c r="P163" s="25"/>
      <c r="Q163" s="25">
        <f>SUM(Q164:Q164)</f>
        <v>0</v>
      </c>
      <c r="R163" s="25"/>
      <c r="S163" s="25"/>
      <c r="T163" s="26"/>
      <c r="U163" s="27"/>
      <c r="V163" s="27">
        <f>SUM(V164:V164)</f>
        <v>0</v>
      </c>
      <c r="W163" s="27"/>
      <c r="AG163" s="8" t="s">
        <v>39</v>
      </c>
    </row>
    <row r="164" spans="1:60" ht="12.75" outlineLevel="1">
      <c r="A164" s="43">
        <v>70</v>
      </c>
      <c r="B164" s="44" t="s">
        <v>277</v>
      </c>
      <c r="C164" s="45" t="s">
        <v>278</v>
      </c>
      <c r="D164" s="46" t="s">
        <v>279</v>
      </c>
      <c r="E164" s="47">
        <v>150</v>
      </c>
      <c r="F164" s="48"/>
      <c r="G164" s="49">
        <f>ROUND(E164*F164,2)</f>
        <v>0</v>
      </c>
      <c r="H164" s="48"/>
      <c r="I164" s="49">
        <f>ROUND(E164*H164,2)</f>
        <v>0</v>
      </c>
      <c r="J164" s="48"/>
      <c r="K164" s="49">
        <f>ROUND(E164*J164,2)</f>
        <v>0</v>
      </c>
      <c r="L164" s="49">
        <v>21</v>
      </c>
      <c r="M164" s="49">
        <f>G164*(1+L164/100)</f>
        <v>0</v>
      </c>
      <c r="N164" s="49">
        <v>0</v>
      </c>
      <c r="O164" s="49">
        <f>ROUND(E164*N164,2)</f>
        <v>0</v>
      </c>
      <c r="P164" s="49">
        <v>0</v>
      </c>
      <c r="Q164" s="49">
        <f>ROUND(E164*P164,2)</f>
        <v>0</v>
      </c>
      <c r="R164" s="49"/>
      <c r="S164" s="49" t="s">
        <v>43</v>
      </c>
      <c r="T164" s="50" t="s">
        <v>44</v>
      </c>
      <c r="U164" s="36">
        <v>0</v>
      </c>
      <c r="V164" s="36">
        <f>ROUND(E164*U164,2)</f>
        <v>0</v>
      </c>
      <c r="W164" s="36"/>
      <c r="X164" s="37"/>
      <c r="Y164" s="37"/>
      <c r="Z164" s="37"/>
      <c r="AA164" s="37"/>
      <c r="AB164" s="37"/>
      <c r="AC164" s="37"/>
      <c r="AD164" s="37"/>
      <c r="AE164" s="37"/>
      <c r="AF164" s="37"/>
      <c r="AG164" s="37" t="s">
        <v>45</v>
      </c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</row>
    <row r="165" spans="1:33" ht="12.75">
      <c r="A165" s="20" t="s">
        <v>36</v>
      </c>
      <c r="B165" s="21" t="s">
        <v>280</v>
      </c>
      <c r="C165" s="22" t="s">
        <v>281</v>
      </c>
      <c r="D165" s="23"/>
      <c r="E165" s="24"/>
      <c r="F165" s="25"/>
      <c r="G165" s="25">
        <f>SUMIF(AG166:AG171,"&lt;&gt;NOR",G166:G171)</f>
        <v>0</v>
      </c>
      <c r="H165" s="25"/>
      <c r="I165" s="25">
        <f>SUM(I166:I171)</f>
        <v>0</v>
      </c>
      <c r="J165" s="25"/>
      <c r="K165" s="25">
        <f>SUM(K166:K171)</f>
        <v>0</v>
      </c>
      <c r="L165" s="25"/>
      <c r="M165" s="25">
        <f>SUM(M166:M171)</f>
        <v>0</v>
      </c>
      <c r="N165" s="25"/>
      <c r="O165" s="25">
        <f>SUM(O166:O171)</f>
        <v>0</v>
      </c>
      <c r="P165" s="25"/>
      <c r="Q165" s="25">
        <f>SUM(Q166:Q171)</f>
        <v>0</v>
      </c>
      <c r="R165" s="25"/>
      <c r="S165" s="25"/>
      <c r="T165" s="26"/>
      <c r="U165" s="27"/>
      <c r="V165" s="27">
        <f>SUM(V166:V171)</f>
        <v>0</v>
      </c>
      <c r="W165" s="27"/>
      <c r="AG165" s="8" t="s">
        <v>39</v>
      </c>
    </row>
    <row r="166" spans="1:60" ht="12.75" outlineLevel="1">
      <c r="A166" s="28">
        <v>71</v>
      </c>
      <c r="B166" s="29" t="s">
        <v>282</v>
      </c>
      <c r="C166" s="30" t="s">
        <v>283</v>
      </c>
      <c r="D166" s="31" t="s">
        <v>188</v>
      </c>
      <c r="E166" s="32">
        <v>2</v>
      </c>
      <c r="F166" s="33"/>
      <c r="G166" s="34">
        <f>ROUND(E166*F166,2)</f>
        <v>0</v>
      </c>
      <c r="H166" s="33"/>
      <c r="I166" s="34">
        <f>ROUND(E166*H166,2)</f>
        <v>0</v>
      </c>
      <c r="J166" s="33"/>
      <c r="K166" s="34">
        <f>ROUND(E166*J166,2)</f>
        <v>0</v>
      </c>
      <c r="L166" s="34">
        <v>21</v>
      </c>
      <c r="M166" s="34">
        <f>G166*(1+L166/100)</f>
        <v>0</v>
      </c>
      <c r="N166" s="34">
        <v>0</v>
      </c>
      <c r="O166" s="34">
        <f>ROUND(E166*N166,2)</f>
        <v>0</v>
      </c>
      <c r="P166" s="34">
        <v>0</v>
      </c>
      <c r="Q166" s="34">
        <f>ROUND(E166*P166,2)</f>
        <v>0</v>
      </c>
      <c r="R166" s="34"/>
      <c r="S166" s="34" t="s">
        <v>63</v>
      </c>
      <c r="T166" s="35" t="s">
        <v>44</v>
      </c>
      <c r="U166" s="36">
        <v>0</v>
      </c>
      <c r="V166" s="36">
        <f>ROUND(E166*U166,2)</f>
        <v>0</v>
      </c>
      <c r="W166" s="36"/>
      <c r="X166" s="37"/>
      <c r="Y166" s="37"/>
      <c r="Z166" s="37"/>
      <c r="AA166" s="37"/>
      <c r="AB166" s="37"/>
      <c r="AC166" s="37"/>
      <c r="AD166" s="37"/>
      <c r="AE166" s="37"/>
      <c r="AF166" s="37"/>
      <c r="AG166" s="37" t="s">
        <v>64</v>
      </c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</row>
    <row r="167" spans="1:60" ht="12.75" outlineLevel="1">
      <c r="A167" s="38"/>
      <c r="B167" s="39"/>
      <c r="C167" s="40" t="s">
        <v>284</v>
      </c>
      <c r="D167" s="41"/>
      <c r="E167" s="42">
        <v>2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7"/>
      <c r="Y167" s="37"/>
      <c r="Z167" s="37"/>
      <c r="AA167" s="37"/>
      <c r="AB167" s="37"/>
      <c r="AC167" s="37"/>
      <c r="AD167" s="37"/>
      <c r="AE167" s="37"/>
      <c r="AF167" s="37"/>
      <c r="AG167" s="37" t="s">
        <v>47</v>
      </c>
      <c r="AH167" s="37">
        <v>0</v>
      </c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</row>
    <row r="168" spans="1:60" ht="12.75" outlineLevel="1">
      <c r="A168" s="28">
        <v>72</v>
      </c>
      <c r="B168" s="29" t="s">
        <v>285</v>
      </c>
      <c r="C168" s="30" t="s">
        <v>286</v>
      </c>
      <c r="D168" s="31" t="s">
        <v>188</v>
      </c>
      <c r="E168" s="32">
        <v>1</v>
      </c>
      <c r="F168" s="33"/>
      <c r="G168" s="34">
        <f>ROUND(E168*F168,2)</f>
        <v>0</v>
      </c>
      <c r="H168" s="33"/>
      <c r="I168" s="34">
        <f>ROUND(E168*H168,2)</f>
        <v>0</v>
      </c>
      <c r="J168" s="33"/>
      <c r="K168" s="34">
        <f>ROUND(E168*J168,2)</f>
        <v>0</v>
      </c>
      <c r="L168" s="34">
        <v>21</v>
      </c>
      <c r="M168" s="34">
        <f>G168*(1+L168/100)</f>
        <v>0</v>
      </c>
      <c r="N168" s="34">
        <v>0</v>
      </c>
      <c r="O168" s="34">
        <f>ROUND(E168*N168,2)</f>
        <v>0</v>
      </c>
      <c r="P168" s="34">
        <v>0</v>
      </c>
      <c r="Q168" s="34">
        <f>ROUND(E168*P168,2)</f>
        <v>0</v>
      </c>
      <c r="R168" s="34"/>
      <c r="S168" s="34" t="s">
        <v>63</v>
      </c>
      <c r="T168" s="35" t="s">
        <v>44</v>
      </c>
      <c r="U168" s="36">
        <v>0</v>
      </c>
      <c r="V168" s="36">
        <f>ROUND(E168*U168,2)</f>
        <v>0</v>
      </c>
      <c r="W168" s="36"/>
      <c r="X168" s="37"/>
      <c r="Y168" s="37"/>
      <c r="Z168" s="37"/>
      <c r="AA168" s="37"/>
      <c r="AB168" s="37"/>
      <c r="AC168" s="37"/>
      <c r="AD168" s="37"/>
      <c r="AE168" s="37"/>
      <c r="AF168" s="37"/>
      <c r="AG168" s="37" t="s">
        <v>64</v>
      </c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</row>
    <row r="169" spans="1:60" ht="12.75" outlineLevel="1">
      <c r="A169" s="38"/>
      <c r="B169" s="39"/>
      <c r="C169" s="40" t="s">
        <v>287</v>
      </c>
      <c r="D169" s="41"/>
      <c r="E169" s="42">
        <v>1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7"/>
      <c r="Y169" s="37"/>
      <c r="Z169" s="37"/>
      <c r="AA169" s="37"/>
      <c r="AB169" s="37"/>
      <c r="AC169" s="37"/>
      <c r="AD169" s="37"/>
      <c r="AE169" s="37"/>
      <c r="AF169" s="37"/>
      <c r="AG169" s="37" t="s">
        <v>47</v>
      </c>
      <c r="AH169" s="37">
        <v>0</v>
      </c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</row>
    <row r="170" spans="1:60" ht="12.75" outlineLevel="1">
      <c r="A170" s="28">
        <v>73</v>
      </c>
      <c r="B170" s="29" t="s">
        <v>288</v>
      </c>
      <c r="C170" s="30" t="s">
        <v>289</v>
      </c>
      <c r="D170" s="31" t="s">
        <v>188</v>
      </c>
      <c r="E170" s="32">
        <v>4</v>
      </c>
      <c r="F170" s="33"/>
      <c r="G170" s="34">
        <f>ROUND(E170*F170,2)</f>
        <v>0</v>
      </c>
      <c r="H170" s="33"/>
      <c r="I170" s="34">
        <f>ROUND(E170*H170,2)</f>
        <v>0</v>
      </c>
      <c r="J170" s="33"/>
      <c r="K170" s="34">
        <f>ROUND(E170*J170,2)</f>
        <v>0</v>
      </c>
      <c r="L170" s="34">
        <v>21</v>
      </c>
      <c r="M170" s="34">
        <f>G170*(1+L170/100)</f>
        <v>0</v>
      </c>
      <c r="N170" s="34">
        <v>0</v>
      </c>
      <c r="O170" s="34">
        <f>ROUND(E170*N170,2)</f>
        <v>0</v>
      </c>
      <c r="P170" s="34">
        <v>0</v>
      </c>
      <c r="Q170" s="34">
        <f>ROUND(E170*P170,2)</f>
        <v>0</v>
      </c>
      <c r="R170" s="34"/>
      <c r="S170" s="34" t="s">
        <v>63</v>
      </c>
      <c r="T170" s="35" t="s">
        <v>44</v>
      </c>
      <c r="U170" s="36">
        <v>0</v>
      </c>
      <c r="V170" s="36">
        <f>ROUND(E170*U170,2)</f>
        <v>0</v>
      </c>
      <c r="W170" s="36"/>
      <c r="X170" s="37"/>
      <c r="Y170" s="37"/>
      <c r="Z170" s="37"/>
      <c r="AA170" s="37"/>
      <c r="AB170" s="37"/>
      <c r="AC170" s="37"/>
      <c r="AD170" s="37"/>
      <c r="AE170" s="37"/>
      <c r="AF170" s="37"/>
      <c r="AG170" s="37" t="s">
        <v>64</v>
      </c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</row>
    <row r="171" spans="1:60" ht="12.75" outlineLevel="1">
      <c r="A171" s="38"/>
      <c r="B171" s="39"/>
      <c r="C171" s="40" t="s">
        <v>290</v>
      </c>
      <c r="D171" s="41"/>
      <c r="E171" s="42">
        <v>4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7"/>
      <c r="Y171" s="37"/>
      <c r="Z171" s="37"/>
      <c r="AA171" s="37"/>
      <c r="AB171" s="37"/>
      <c r="AC171" s="37"/>
      <c r="AD171" s="37"/>
      <c r="AE171" s="37"/>
      <c r="AF171" s="37"/>
      <c r="AG171" s="37" t="s">
        <v>47</v>
      </c>
      <c r="AH171" s="37">
        <v>0</v>
      </c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</row>
    <row r="172" spans="1:33" ht="12.75">
      <c r="A172" s="20" t="s">
        <v>36</v>
      </c>
      <c r="B172" s="21" t="s">
        <v>291</v>
      </c>
      <c r="C172" s="22" t="s">
        <v>292</v>
      </c>
      <c r="D172" s="23"/>
      <c r="E172" s="24"/>
      <c r="F172" s="25"/>
      <c r="G172" s="25">
        <f>SUMIF(AG173:AG189,"&lt;&gt;NOR",G173:G189)</f>
        <v>0</v>
      </c>
      <c r="H172" s="25"/>
      <c r="I172" s="25">
        <f>SUM(I173:I189)</f>
        <v>0</v>
      </c>
      <c r="J172" s="25"/>
      <c r="K172" s="25">
        <f>SUM(K173:K189)</f>
        <v>0</v>
      </c>
      <c r="L172" s="25"/>
      <c r="M172" s="25">
        <f>SUM(M173:M189)</f>
        <v>0</v>
      </c>
      <c r="N172" s="25"/>
      <c r="O172" s="25">
        <f>SUM(O173:O189)</f>
        <v>0</v>
      </c>
      <c r="P172" s="25"/>
      <c r="Q172" s="25">
        <f>SUM(Q173:Q189)</f>
        <v>0</v>
      </c>
      <c r="R172" s="25"/>
      <c r="S172" s="25"/>
      <c r="T172" s="26"/>
      <c r="U172" s="27"/>
      <c r="V172" s="27">
        <f>SUM(V173:V189)</f>
        <v>0</v>
      </c>
      <c r="W172" s="27"/>
      <c r="AG172" s="8" t="s">
        <v>39</v>
      </c>
    </row>
    <row r="173" spans="1:60" ht="12.75" outlineLevel="1">
      <c r="A173" s="28">
        <v>74</v>
      </c>
      <c r="B173" s="29" t="s">
        <v>293</v>
      </c>
      <c r="C173" s="30" t="s">
        <v>294</v>
      </c>
      <c r="D173" s="31" t="s">
        <v>102</v>
      </c>
      <c r="E173" s="32">
        <v>79</v>
      </c>
      <c r="F173" s="33"/>
      <c r="G173" s="34">
        <f>ROUND(E173*F173,2)</f>
        <v>0</v>
      </c>
      <c r="H173" s="33"/>
      <c r="I173" s="34">
        <f>ROUND(E173*H173,2)</f>
        <v>0</v>
      </c>
      <c r="J173" s="33"/>
      <c r="K173" s="34">
        <f>ROUND(E173*J173,2)</f>
        <v>0</v>
      </c>
      <c r="L173" s="34">
        <v>21</v>
      </c>
      <c r="M173" s="34">
        <f>G173*(1+L173/100)</f>
        <v>0</v>
      </c>
      <c r="N173" s="34">
        <v>0</v>
      </c>
      <c r="O173" s="34">
        <f>ROUND(E173*N173,2)</f>
        <v>0</v>
      </c>
      <c r="P173" s="34">
        <v>0</v>
      </c>
      <c r="Q173" s="34">
        <f>ROUND(E173*P173,2)</f>
        <v>0</v>
      </c>
      <c r="R173" s="34"/>
      <c r="S173" s="34" t="s">
        <v>63</v>
      </c>
      <c r="T173" s="35" t="s">
        <v>44</v>
      </c>
      <c r="U173" s="36">
        <v>0</v>
      </c>
      <c r="V173" s="36">
        <f>ROUND(E173*U173,2)</f>
        <v>0</v>
      </c>
      <c r="W173" s="36"/>
      <c r="X173" s="37"/>
      <c r="Y173" s="37"/>
      <c r="Z173" s="37"/>
      <c r="AA173" s="37"/>
      <c r="AB173" s="37"/>
      <c r="AC173" s="37"/>
      <c r="AD173" s="37"/>
      <c r="AE173" s="37"/>
      <c r="AF173" s="37"/>
      <c r="AG173" s="37" t="s">
        <v>64</v>
      </c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</row>
    <row r="174" spans="1:60" ht="12.75" outlineLevel="1">
      <c r="A174" s="38"/>
      <c r="B174" s="39"/>
      <c r="C174" s="40" t="s">
        <v>295</v>
      </c>
      <c r="D174" s="41"/>
      <c r="E174" s="42">
        <v>11</v>
      </c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7"/>
      <c r="Y174" s="37"/>
      <c r="Z174" s="37"/>
      <c r="AA174" s="37"/>
      <c r="AB174" s="37"/>
      <c r="AC174" s="37"/>
      <c r="AD174" s="37"/>
      <c r="AE174" s="37"/>
      <c r="AF174" s="37"/>
      <c r="AG174" s="37" t="s">
        <v>47</v>
      </c>
      <c r="AH174" s="37">
        <v>0</v>
      </c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</row>
    <row r="175" spans="1:60" ht="12.75" outlineLevel="1">
      <c r="A175" s="38"/>
      <c r="B175" s="39"/>
      <c r="C175" s="40" t="s">
        <v>296</v>
      </c>
      <c r="D175" s="41"/>
      <c r="E175" s="42">
        <v>3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7"/>
      <c r="Y175" s="37"/>
      <c r="Z175" s="37"/>
      <c r="AA175" s="37"/>
      <c r="AB175" s="37"/>
      <c r="AC175" s="37"/>
      <c r="AD175" s="37"/>
      <c r="AE175" s="37"/>
      <c r="AF175" s="37"/>
      <c r="AG175" s="37" t="s">
        <v>47</v>
      </c>
      <c r="AH175" s="37">
        <v>0</v>
      </c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</row>
    <row r="176" spans="1:60" ht="12.75" outlineLevel="1">
      <c r="A176" s="38"/>
      <c r="B176" s="39"/>
      <c r="C176" s="40" t="s">
        <v>297</v>
      </c>
      <c r="D176" s="41"/>
      <c r="E176" s="42">
        <v>12</v>
      </c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7"/>
      <c r="Y176" s="37"/>
      <c r="Z176" s="37"/>
      <c r="AA176" s="37"/>
      <c r="AB176" s="37"/>
      <c r="AC176" s="37"/>
      <c r="AD176" s="37"/>
      <c r="AE176" s="37"/>
      <c r="AF176" s="37"/>
      <c r="AG176" s="37" t="s">
        <v>47</v>
      </c>
      <c r="AH176" s="37">
        <v>0</v>
      </c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</row>
    <row r="177" spans="1:60" ht="12.75" outlineLevel="1">
      <c r="A177" s="38"/>
      <c r="B177" s="39"/>
      <c r="C177" s="40" t="s">
        <v>298</v>
      </c>
      <c r="D177" s="41"/>
      <c r="E177" s="42">
        <v>53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7"/>
      <c r="Y177" s="37"/>
      <c r="Z177" s="37"/>
      <c r="AA177" s="37"/>
      <c r="AB177" s="37"/>
      <c r="AC177" s="37"/>
      <c r="AD177" s="37"/>
      <c r="AE177" s="37"/>
      <c r="AF177" s="37"/>
      <c r="AG177" s="37" t="s">
        <v>47</v>
      </c>
      <c r="AH177" s="37">
        <v>0</v>
      </c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</row>
    <row r="178" spans="1:60" ht="22.5" outlineLevel="1">
      <c r="A178" s="28">
        <v>75</v>
      </c>
      <c r="B178" s="29" t="s">
        <v>299</v>
      </c>
      <c r="C178" s="30" t="s">
        <v>300</v>
      </c>
      <c r="D178" s="31" t="s">
        <v>102</v>
      </c>
      <c r="E178" s="32">
        <v>26</v>
      </c>
      <c r="F178" s="33"/>
      <c r="G178" s="34">
        <f>ROUND(E178*F178,2)</f>
        <v>0</v>
      </c>
      <c r="H178" s="33"/>
      <c r="I178" s="34">
        <f>ROUND(E178*H178,2)</f>
        <v>0</v>
      </c>
      <c r="J178" s="33"/>
      <c r="K178" s="34">
        <f>ROUND(E178*J178,2)</f>
        <v>0</v>
      </c>
      <c r="L178" s="34">
        <v>21</v>
      </c>
      <c r="M178" s="34">
        <f>G178*(1+L178/100)</f>
        <v>0</v>
      </c>
      <c r="N178" s="34">
        <v>0</v>
      </c>
      <c r="O178" s="34">
        <f>ROUND(E178*N178,2)</f>
        <v>0</v>
      </c>
      <c r="P178" s="34">
        <v>0</v>
      </c>
      <c r="Q178" s="34">
        <f>ROUND(E178*P178,2)</f>
        <v>0</v>
      </c>
      <c r="R178" s="34"/>
      <c r="S178" s="34" t="s">
        <v>63</v>
      </c>
      <c r="T178" s="35" t="s">
        <v>44</v>
      </c>
      <c r="U178" s="36">
        <v>0</v>
      </c>
      <c r="V178" s="36">
        <f>ROUND(E178*U178,2)</f>
        <v>0</v>
      </c>
      <c r="W178" s="36"/>
      <c r="X178" s="37"/>
      <c r="Y178" s="37"/>
      <c r="Z178" s="37"/>
      <c r="AA178" s="37"/>
      <c r="AB178" s="37"/>
      <c r="AC178" s="37"/>
      <c r="AD178" s="37"/>
      <c r="AE178" s="37"/>
      <c r="AF178" s="37"/>
      <c r="AG178" s="37" t="s">
        <v>64</v>
      </c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</row>
    <row r="179" spans="1:60" ht="12.75" outlineLevel="1">
      <c r="A179" s="38"/>
      <c r="B179" s="39"/>
      <c r="C179" s="40" t="s">
        <v>295</v>
      </c>
      <c r="D179" s="41"/>
      <c r="E179" s="42">
        <v>11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7"/>
      <c r="Y179" s="37"/>
      <c r="Z179" s="37"/>
      <c r="AA179" s="37"/>
      <c r="AB179" s="37"/>
      <c r="AC179" s="37"/>
      <c r="AD179" s="37"/>
      <c r="AE179" s="37"/>
      <c r="AF179" s="37"/>
      <c r="AG179" s="37" t="s">
        <v>47</v>
      </c>
      <c r="AH179" s="37">
        <v>0</v>
      </c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</row>
    <row r="180" spans="1:60" ht="12.75" outlineLevel="1">
      <c r="A180" s="38"/>
      <c r="B180" s="39"/>
      <c r="C180" s="40" t="s">
        <v>296</v>
      </c>
      <c r="D180" s="41"/>
      <c r="E180" s="42">
        <v>3</v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7"/>
      <c r="Y180" s="37"/>
      <c r="Z180" s="37"/>
      <c r="AA180" s="37"/>
      <c r="AB180" s="37"/>
      <c r="AC180" s="37"/>
      <c r="AD180" s="37"/>
      <c r="AE180" s="37"/>
      <c r="AF180" s="37"/>
      <c r="AG180" s="37" t="s">
        <v>47</v>
      </c>
      <c r="AH180" s="37">
        <v>0</v>
      </c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</row>
    <row r="181" spans="1:60" ht="12.75" outlineLevel="1">
      <c r="A181" s="38"/>
      <c r="B181" s="39"/>
      <c r="C181" s="40" t="s">
        <v>297</v>
      </c>
      <c r="D181" s="41"/>
      <c r="E181" s="42">
        <v>12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7"/>
      <c r="Y181" s="37"/>
      <c r="Z181" s="37"/>
      <c r="AA181" s="37"/>
      <c r="AB181" s="37"/>
      <c r="AC181" s="37"/>
      <c r="AD181" s="37"/>
      <c r="AE181" s="37"/>
      <c r="AF181" s="37"/>
      <c r="AG181" s="37" t="s">
        <v>47</v>
      </c>
      <c r="AH181" s="37">
        <v>0</v>
      </c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</row>
    <row r="182" spans="1:60" ht="22.5" outlineLevel="1">
      <c r="A182" s="28">
        <v>76</v>
      </c>
      <c r="B182" s="29" t="s">
        <v>301</v>
      </c>
      <c r="C182" s="30" t="s">
        <v>302</v>
      </c>
      <c r="D182" s="31" t="s">
        <v>188</v>
      </c>
      <c r="E182" s="32">
        <v>55</v>
      </c>
      <c r="F182" s="33"/>
      <c r="G182" s="34">
        <f>ROUND(E182*F182,2)</f>
        <v>0</v>
      </c>
      <c r="H182" s="33"/>
      <c r="I182" s="34">
        <f>ROUND(E182*H182,2)</f>
        <v>0</v>
      </c>
      <c r="J182" s="33"/>
      <c r="K182" s="34">
        <f>ROUND(E182*J182,2)</f>
        <v>0</v>
      </c>
      <c r="L182" s="34">
        <v>21</v>
      </c>
      <c r="M182" s="34">
        <f>G182*(1+L182/100)</f>
        <v>0</v>
      </c>
      <c r="N182" s="34">
        <v>0</v>
      </c>
      <c r="O182" s="34">
        <f>ROUND(E182*N182,2)</f>
        <v>0</v>
      </c>
      <c r="P182" s="34">
        <v>0</v>
      </c>
      <c r="Q182" s="34">
        <f>ROUND(E182*P182,2)</f>
        <v>0</v>
      </c>
      <c r="R182" s="34" t="s">
        <v>81</v>
      </c>
      <c r="S182" s="34" t="s">
        <v>43</v>
      </c>
      <c r="T182" s="35" t="s">
        <v>44</v>
      </c>
      <c r="U182" s="36">
        <v>0</v>
      </c>
      <c r="V182" s="36">
        <f>ROUND(E182*U182,2)</f>
        <v>0</v>
      </c>
      <c r="W182" s="36"/>
      <c r="X182" s="37"/>
      <c r="Y182" s="37"/>
      <c r="Z182" s="37"/>
      <c r="AA182" s="37"/>
      <c r="AB182" s="37"/>
      <c r="AC182" s="37"/>
      <c r="AD182" s="37"/>
      <c r="AE182" s="37"/>
      <c r="AF182" s="37"/>
      <c r="AG182" s="37" t="s">
        <v>82</v>
      </c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</row>
    <row r="183" spans="1:60" ht="12.75" outlineLevel="1">
      <c r="A183" s="38"/>
      <c r="B183" s="39"/>
      <c r="C183" s="40" t="s">
        <v>303</v>
      </c>
      <c r="D183" s="41"/>
      <c r="E183" s="42">
        <v>55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7"/>
      <c r="Y183" s="37"/>
      <c r="Z183" s="37"/>
      <c r="AA183" s="37"/>
      <c r="AB183" s="37"/>
      <c r="AC183" s="37"/>
      <c r="AD183" s="37"/>
      <c r="AE183" s="37"/>
      <c r="AF183" s="37"/>
      <c r="AG183" s="37" t="s">
        <v>47</v>
      </c>
      <c r="AH183" s="37">
        <v>0</v>
      </c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</row>
    <row r="184" spans="1:60" ht="22.5" outlineLevel="1">
      <c r="A184" s="28">
        <v>77</v>
      </c>
      <c r="B184" s="29" t="s">
        <v>304</v>
      </c>
      <c r="C184" s="30" t="s">
        <v>305</v>
      </c>
      <c r="D184" s="31" t="s">
        <v>188</v>
      </c>
      <c r="E184" s="32">
        <v>14</v>
      </c>
      <c r="F184" s="33"/>
      <c r="G184" s="34">
        <f>ROUND(E184*F184,2)</f>
        <v>0</v>
      </c>
      <c r="H184" s="33"/>
      <c r="I184" s="34">
        <f>ROUND(E184*H184,2)</f>
        <v>0</v>
      </c>
      <c r="J184" s="33"/>
      <c r="K184" s="34">
        <f>ROUND(E184*J184,2)</f>
        <v>0</v>
      </c>
      <c r="L184" s="34">
        <v>21</v>
      </c>
      <c r="M184" s="34">
        <f>G184*(1+L184/100)</f>
        <v>0</v>
      </c>
      <c r="N184" s="34">
        <v>0</v>
      </c>
      <c r="O184" s="34">
        <f>ROUND(E184*N184,2)</f>
        <v>0</v>
      </c>
      <c r="P184" s="34">
        <v>0</v>
      </c>
      <c r="Q184" s="34">
        <f>ROUND(E184*P184,2)</f>
        <v>0</v>
      </c>
      <c r="R184" s="34" t="s">
        <v>81</v>
      </c>
      <c r="S184" s="34" t="s">
        <v>43</v>
      </c>
      <c r="T184" s="35" t="s">
        <v>44</v>
      </c>
      <c r="U184" s="36">
        <v>0</v>
      </c>
      <c r="V184" s="36">
        <f>ROUND(E184*U184,2)</f>
        <v>0</v>
      </c>
      <c r="W184" s="36"/>
      <c r="X184" s="37"/>
      <c r="Y184" s="37"/>
      <c r="Z184" s="37"/>
      <c r="AA184" s="37"/>
      <c r="AB184" s="37"/>
      <c r="AC184" s="37"/>
      <c r="AD184" s="37"/>
      <c r="AE184" s="37"/>
      <c r="AF184" s="37"/>
      <c r="AG184" s="37" t="s">
        <v>82</v>
      </c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</row>
    <row r="185" spans="1:60" ht="12.75" outlineLevel="1">
      <c r="A185" s="38"/>
      <c r="B185" s="39"/>
      <c r="C185" s="40" t="s">
        <v>306</v>
      </c>
      <c r="D185" s="41"/>
      <c r="E185" s="42">
        <v>14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7"/>
      <c r="Y185" s="37"/>
      <c r="Z185" s="37"/>
      <c r="AA185" s="37"/>
      <c r="AB185" s="37"/>
      <c r="AC185" s="37"/>
      <c r="AD185" s="37"/>
      <c r="AE185" s="37"/>
      <c r="AF185" s="37"/>
      <c r="AG185" s="37" t="s">
        <v>47</v>
      </c>
      <c r="AH185" s="37">
        <v>0</v>
      </c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</row>
    <row r="186" spans="1:60" ht="22.5" outlineLevel="1">
      <c r="A186" s="28">
        <v>78</v>
      </c>
      <c r="B186" s="29" t="s">
        <v>307</v>
      </c>
      <c r="C186" s="30" t="s">
        <v>308</v>
      </c>
      <c r="D186" s="31" t="s">
        <v>188</v>
      </c>
      <c r="E186" s="32">
        <v>12</v>
      </c>
      <c r="F186" s="33"/>
      <c r="G186" s="34">
        <f>ROUND(E186*F186,2)</f>
        <v>0</v>
      </c>
      <c r="H186" s="33"/>
      <c r="I186" s="34">
        <f>ROUND(E186*H186,2)</f>
        <v>0</v>
      </c>
      <c r="J186" s="33"/>
      <c r="K186" s="34">
        <f>ROUND(E186*J186,2)</f>
        <v>0</v>
      </c>
      <c r="L186" s="34">
        <v>21</v>
      </c>
      <c r="M186" s="34">
        <f>G186*(1+L186/100)</f>
        <v>0</v>
      </c>
      <c r="N186" s="34">
        <v>0</v>
      </c>
      <c r="O186" s="34">
        <f>ROUND(E186*N186,2)</f>
        <v>0</v>
      </c>
      <c r="P186" s="34">
        <v>0</v>
      </c>
      <c r="Q186" s="34">
        <f>ROUND(E186*P186,2)</f>
        <v>0</v>
      </c>
      <c r="R186" s="34" t="s">
        <v>81</v>
      </c>
      <c r="S186" s="34" t="s">
        <v>43</v>
      </c>
      <c r="T186" s="35" t="s">
        <v>44</v>
      </c>
      <c r="U186" s="36">
        <v>0</v>
      </c>
      <c r="V186" s="36">
        <f>ROUND(E186*U186,2)</f>
        <v>0</v>
      </c>
      <c r="W186" s="36"/>
      <c r="X186" s="37"/>
      <c r="Y186" s="37"/>
      <c r="Z186" s="37"/>
      <c r="AA186" s="37"/>
      <c r="AB186" s="37"/>
      <c r="AC186" s="37"/>
      <c r="AD186" s="37"/>
      <c r="AE186" s="37"/>
      <c r="AF186" s="37"/>
      <c r="AG186" s="37" t="s">
        <v>82</v>
      </c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</row>
    <row r="187" spans="1:60" ht="12.75" outlineLevel="1">
      <c r="A187" s="38"/>
      <c r="B187" s="39"/>
      <c r="C187" s="40" t="s">
        <v>309</v>
      </c>
      <c r="D187" s="41"/>
      <c r="E187" s="42">
        <v>12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7"/>
      <c r="Y187" s="37"/>
      <c r="Z187" s="37"/>
      <c r="AA187" s="37"/>
      <c r="AB187" s="37"/>
      <c r="AC187" s="37"/>
      <c r="AD187" s="37"/>
      <c r="AE187" s="37"/>
      <c r="AF187" s="37"/>
      <c r="AG187" s="37" t="s">
        <v>47</v>
      </c>
      <c r="AH187" s="37">
        <v>0</v>
      </c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</row>
    <row r="188" spans="1:60" ht="33.75" outlineLevel="1">
      <c r="A188" s="28">
        <v>79</v>
      </c>
      <c r="B188" s="29" t="s">
        <v>310</v>
      </c>
      <c r="C188" s="30" t="s">
        <v>311</v>
      </c>
      <c r="D188" s="31" t="s">
        <v>188</v>
      </c>
      <c r="E188" s="32">
        <v>3</v>
      </c>
      <c r="F188" s="33"/>
      <c r="G188" s="34">
        <f>ROUND(E188*F188,2)</f>
        <v>0</v>
      </c>
      <c r="H188" s="33"/>
      <c r="I188" s="34">
        <f>ROUND(E188*H188,2)</f>
        <v>0</v>
      </c>
      <c r="J188" s="33"/>
      <c r="K188" s="34">
        <f>ROUND(E188*J188,2)</f>
        <v>0</v>
      </c>
      <c r="L188" s="34">
        <v>21</v>
      </c>
      <c r="M188" s="34">
        <f>G188*(1+L188/100)</f>
        <v>0</v>
      </c>
      <c r="N188" s="34">
        <v>0</v>
      </c>
      <c r="O188" s="34">
        <f>ROUND(E188*N188,2)</f>
        <v>0</v>
      </c>
      <c r="P188" s="34">
        <v>0</v>
      </c>
      <c r="Q188" s="34">
        <f>ROUND(E188*P188,2)</f>
        <v>0</v>
      </c>
      <c r="R188" s="34" t="s">
        <v>81</v>
      </c>
      <c r="S188" s="34" t="s">
        <v>43</v>
      </c>
      <c r="T188" s="35" t="s">
        <v>44</v>
      </c>
      <c r="U188" s="36">
        <v>0</v>
      </c>
      <c r="V188" s="36">
        <f>ROUND(E188*U188,2)</f>
        <v>0</v>
      </c>
      <c r="W188" s="36"/>
      <c r="X188" s="37"/>
      <c r="Y188" s="37"/>
      <c r="Z188" s="37"/>
      <c r="AA188" s="37"/>
      <c r="AB188" s="37"/>
      <c r="AC188" s="37"/>
      <c r="AD188" s="37"/>
      <c r="AE188" s="37"/>
      <c r="AF188" s="37"/>
      <c r="AG188" s="37" t="s">
        <v>82</v>
      </c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</row>
    <row r="189" spans="1:60" ht="12.75" outlineLevel="1">
      <c r="A189" s="38"/>
      <c r="B189" s="39"/>
      <c r="C189" s="40" t="s">
        <v>296</v>
      </c>
      <c r="D189" s="41"/>
      <c r="E189" s="42">
        <v>3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7"/>
      <c r="Y189" s="37"/>
      <c r="Z189" s="37"/>
      <c r="AA189" s="37"/>
      <c r="AB189" s="37"/>
      <c r="AC189" s="37"/>
      <c r="AD189" s="37"/>
      <c r="AE189" s="37"/>
      <c r="AF189" s="37"/>
      <c r="AG189" s="37" t="s">
        <v>47</v>
      </c>
      <c r="AH189" s="37">
        <v>0</v>
      </c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</row>
    <row r="190" spans="1:33" ht="12.75">
      <c r="A190" s="20" t="s">
        <v>36</v>
      </c>
      <c r="B190" s="21" t="s">
        <v>312</v>
      </c>
      <c r="C190" s="22" t="s">
        <v>313</v>
      </c>
      <c r="D190" s="23"/>
      <c r="E190" s="24"/>
      <c r="F190" s="25"/>
      <c r="G190" s="25">
        <f>SUMIF(AG191:AG195,"&lt;&gt;NOR",G191:G195)</f>
        <v>0</v>
      </c>
      <c r="H190" s="25"/>
      <c r="I190" s="25">
        <f>SUM(I191:I195)</f>
        <v>0</v>
      </c>
      <c r="J190" s="25"/>
      <c r="K190" s="25">
        <f>SUM(K191:K195)</f>
        <v>0</v>
      </c>
      <c r="L190" s="25"/>
      <c r="M190" s="25">
        <f>SUM(M191:M195)</f>
        <v>0</v>
      </c>
      <c r="N190" s="25"/>
      <c r="O190" s="25">
        <f>SUM(O191:O195)</f>
        <v>0</v>
      </c>
      <c r="P190" s="25"/>
      <c r="Q190" s="25">
        <f>SUM(Q191:Q195)</f>
        <v>0</v>
      </c>
      <c r="R190" s="25"/>
      <c r="S190" s="25"/>
      <c r="T190" s="26"/>
      <c r="U190" s="27"/>
      <c r="V190" s="27">
        <f>SUM(V191:V195)</f>
        <v>0</v>
      </c>
      <c r="W190" s="27"/>
      <c r="AG190" s="8" t="s">
        <v>39</v>
      </c>
    </row>
    <row r="191" spans="1:60" ht="22.5" outlineLevel="1">
      <c r="A191" s="28">
        <v>80</v>
      </c>
      <c r="B191" s="29" t="s">
        <v>314</v>
      </c>
      <c r="C191" s="30" t="s">
        <v>315</v>
      </c>
      <c r="D191" s="31" t="s">
        <v>80</v>
      </c>
      <c r="E191" s="32">
        <v>472.99552</v>
      </c>
      <c r="F191" s="33"/>
      <c r="G191" s="34">
        <f>ROUND(E191*F191,2)</f>
        <v>0</v>
      </c>
      <c r="H191" s="33"/>
      <c r="I191" s="34">
        <f>ROUND(E191*H191,2)</f>
        <v>0</v>
      </c>
      <c r="J191" s="33"/>
      <c r="K191" s="34">
        <f>ROUND(E191*J191,2)</f>
        <v>0</v>
      </c>
      <c r="L191" s="34">
        <v>21</v>
      </c>
      <c r="M191" s="34">
        <f>G191*(1+L191/100)</f>
        <v>0</v>
      </c>
      <c r="N191" s="34">
        <v>0</v>
      </c>
      <c r="O191" s="34">
        <f>ROUND(E191*N191,2)</f>
        <v>0</v>
      </c>
      <c r="P191" s="34">
        <v>0</v>
      </c>
      <c r="Q191" s="34">
        <f>ROUND(E191*P191,2)</f>
        <v>0</v>
      </c>
      <c r="R191" s="34"/>
      <c r="S191" s="34" t="s">
        <v>43</v>
      </c>
      <c r="T191" s="35" t="s">
        <v>44</v>
      </c>
      <c r="U191" s="36">
        <v>0</v>
      </c>
      <c r="V191" s="36">
        <f>ROUND(E191*U191,2)</f>
        <v>0</v>
      </c>
      <c r="W191" s="36"/>
      <c r="X191" s="37"/>
      <c r="Y191" s="37"/>
      <c r="Z191" s="37"/>
      <c r="AA191" s="37"/>
      <c r="AB191" s="37"/>
      <c r="AC191" s="37"/>
      <c r="AD191" s="37"/>
      <c r="AE191" s="37"/>
      <c r="AF191" s="37"/>
      <c r="AG191" s="37" t="s">
        <v>45</v>
      </c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</row>
    <row r="192" spans="1:60" ht="12.75" outlineLevel="1">
      <c r="A192" s="38"/>
      <c r="B192" s="39"/>
      <c r="C192" s="40" t="s">
        <v>316</v>
      </c>
      <c r="D192" s="41"/>
      <c r="E192" s="42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7"/>
      <c r="Y192" s="37"/>
      <c r="Z192" s="37"/>
      <c r="AA192" s="37"/>
      <c r="AB192" s="37"/>
      <c r="AC192" s="37"/>
      <c r="AD192" s="37"/>
      <c r="AE192" s="37"/>
      <c r="AF192" s="37"/>
      <c r="AG192" s="37" t="s">
        <v>47</v>
      </c>
      <c r="AH192" s="37">
        <v>0</v>
      </c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</row>
    <row r="193" spans="1:60" ht="22.5" outlineLevel="1">
      <c r="A193" s="38"/>
      <c r="B193" s="39"/>
      <c r="C193" s="40" t="s">
        <v>317</v>
      </c>
      <c r="D193" s="41"/>
      <c r="E193" s="42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7"/>
      <c r="Y193" s="37"/>
      <c r="Z193" s="37"/>
      <c r="AA193" s="37"/>
      <c r="AB193" s="37"/>
      <c r="AC193" s="37"/>
      <c r="AD193" s="37"/>
      <c r="AE193" s="37"/>
      <c r="AF193" s="37"/>
      <c r="AG193" s="37" t="s">
        <v>47</v>
      </c>
      <c r="AH193" s="37">
        <v>0</v>
      </c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</row>
    <row r="194" spans="1:60" ht="12.75" outlineLevel="1">
      <c r="A194" s="38"/>
      <c r="B194" s="39"/>
      <c r="C194" s="40" t="s">
        <v>318</v>
      </c>
      <c r="D194" s="41"/>
      <c r="E194" s="42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7"/>
      <c r="Y194" s="37"/>
      <c r="Z194" s="37"/>
      <c r="AA194" s="37"/>
      <c r="AB194" s="37"/>
      <c r="AC194" s="37"/>
      <c r="AD194" s="37"/>
      <c r="AE194" s="37"/>
      <c r="AF194" s="37"/>
      <c r="AG194" s="37" t="s">
        <v>47</v>
      </c>
      <c r="AH194" s="37">
        <v>0</v>
      </c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</row>
    <row r="195" spans="1:60" ht="12.75" outlineLevel="1">
      <c r="A195" s="38"/>
      <c r="B195" s="39"/>
      <c r="C195" s="40" t="s">
        <v>319</v>
      </c>
      <c r="D195" s="41"/>
      <c r="E195" s="42">
        <v>473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7"/>
      <c r="Y195" s="37"/>
      <c r="Z195" s="37"/>
      <c r="AA195" s="37"/>
      <c r="AB195" s="37"/>
      <c r="AC195" s="37"/>
      <c r="AD195" s="37"/>
      <c r="AE195" s="37"/>
      <c r="AF195" s="37"/>
      <c r="AG195" s="37" t="s">
        <v>47</v>
      </c>
      <c r="AH195" s="37">
        <v>0</v>
      </c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</row>
    <row r="196" spans="1:33" ht="12.75">
      <c r="A196" s="20" t="s">
        <v>36</v>
      </c>
      <c r="B196" s="21" t="s">
        <v>320</v>
      </c>
      <c r="C196" s="22" t="s">
        <v>321</v>
      </c>
      <c r="D196" s="23"/>
      <c r="E196" s="24"/>
      <c r="F196" s="25"/>
      <c r="G196" s="25">
        <f>SUMIF(AG197:AG204,"&lt;&gt;NOR",G197:G204)</f>
        <v>0</v>
      </c>
      <c r="H196" s="25"/>
      <c r="I196" s="25">
        <f>SUM(I197:I204)</f>
        <v>0</v>
      </c>
      <c r="J196" s="25"/>
      <c r="K196" s="25">
        <f>SUM(K197:K204)</f>
        <v>0</v>
      </c>
      <c r="L196" s="25"/>
      <c r="M196" s="25">
        <f>SUM(M197:M204)</f>
        <v>0</v>
      </c>
      <c r="N196" s="25"/>
      <c r="O196" s="25">
        <f>SUM(O197:O204)</f>
        <v>0</v>
      </c>
      <c r="P196" s="25"/>
      <c r="Q196" s="25">
        <f>SUM(Q197:Q204)</f>
        <v>0</v>
      </c>
      <c r="R196" s="25"/>
      <c r="S196" s="25"/>
      <c r="T196" s="26"/>
      <c r="U196" s="27"/>
      <c r="V196" s="27">
        <f>SUM(V197:V204)</f>
        <v>0</v>
      </c>
      <c r="W196" s="27"/>
      <c r="AG196" s="8" t="s">
        <v>39</v>
      </c>
    </row>
    <row r="197" spans="1:60" ht="22.5" outlineLevel="1">
      <c r="A197" s="28">
        <v>81</v>
      </c>
      <c r="B197" s="29" t="s">
        <v>322</v>
      </c>
      <c r="C197" s="30" t="s">
        <v>323</v>
      </c>
      <c r="D197" s="31" t="s">
        <v>71</v>
      </c>
      <c r="E197" s="32">
        <v>41.2</v>
      </c>
      <c r="F197" s="33"/>
      <c r="G197" s="34">
        <f>ROUND(E197*F197,2)</f>
        <v>0</v>
      </c>
      <c r="H197" s="33"/>
      <c r="I197" s="34">
        <f>ROUND(E197*H197,2)</f>
        <v>0</v>
      </c>
      <c r="J197" s="33"/>
      <c r="K197" s="34">
        <f>ROUND(E197*J197,2)</f>
        <v>0</v>
      </c>
      <c r="L197" s="34">
        <v>21</v>
      </c>
      <c r="M197" s="34">
        <f>G197*(1+L197/100)</f>
        <v>0</v>
      </c>
      <c r="N197" s="34">
        <v>0</v>
      </c>
      <c r="O197" s="34">
        <f>ROUND(E197*N197,2)</f>
        <v>0</v>
      </c>
      <c r="P197" s="34">
        <v>0</v>
      </c>
      <c r="Q197" s="34">
        <f>ROUND(E197*P197,2)</f>
        <v>0</v>
      </c>
      <c r="R197" s="34"/>
      <c r="S197" s="34" t="s">
        <v>43</v>
      </c>
      <c r="T197" s="35" t="s">
        <v>44</v>
      </c>
      <c r="U197" s="36">
        <v>0</v>
      </c>
      <c r="V197" s="36">
        <f>ROUND(E197*U197,2)</f>
        <v>0</v>
      </c>
      <c r="W197" s="36"/>
      <c r="X197" s="37"/>
      <c r="Y197" s="37"/>
      <c r="Z197" s="37"/>
      <c r="AA197" s="37"/>
      <c r="AB197" s="37"/>
      <c r="AC197" s="37"/>
      <c r="AD197" s="37"/>
      <c r="AE197" s="37"/>
      <c r="AF197" s="37"/>
      <c r="AG197" s="37" t="s">
        <v>64</v>
      </c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</row>
    <row r="198" spans="1:60" ht="12.75" outlineLevel="1">
      <c r="A198" s="38"/>
      <c r="B198" s="39"/>
      <c r="C198" s="40" t="s">
        <v>324</v>
      </c>
      <c r="D198" s="41"/>
      <c r="E198" s="42">
        <v>41.2</v>
      </c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7"/>
      <c r="Y198" s="37"/>
      <c r="Z198" s="37"/>
      <c r="AA198" s="37"/>
      <c r="AB198" s="37"/>
      <c r="AC198" s="37"/>
      <c r="AD198" s="37"/>
      <c r="AE198" s="37"/>
      <c r="AF198" s="37"/>
      <c r="AG198" s="37" t="s">
        <v>47</v>
      </c>
      <c r="AH198" s="37">
        <v>0</v>
      </c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</row>
    <row r="199" spans="1:60" ht="33.75" outlineLevel="1">
      <c r="A199" s="28">
        <v>82</v>
      </c>
      <c r="B199" s="29" t="s">
        <v>325</v>
      </c>
      <c r="C199" s="30" t="s">
        <v>326</v>
      </c>
      <c r="D199" s="31" t="s">
        <v>102</v>
      </c>
      <c r="E199" s="32">
        <v>41.2</v>
      </c>
      <c r="F199" s="33"/>
      <c r="G199" s="34">
        <f>ROUND(E199*F199,2)</f>
        <v>0</v>
      </c>
      <c r="H199" s="33"/>
      <c r="I199" s="34">
        <f>ROUND(E199*H199,2)</f>
        <v>0</v>
      </c>
      <c r="J199" s="33"/>
      <c r="K199" s="34">
        <f>ROUND(E199*J199,2)</f>
        <v>0</v>
      </c>
      <c r="L199" s="34">
        <v>21</v>
      </c>
      <c r="M199" s="34">
        <f>G199*(1+L199/100)</f>
        <v>0</v>
      </c>
      <c r="N199" s="34">
        <v>0</v>
      </c>
      <c r="O199" s="34">
        <f>ROUND(E199*N199,2)</f>
        <v>0</v>
      </c>
      <c r="P199" s="34">
        <v>0</v>
      </c>
      <c r="Q199" s="34">
        <f>ROUND(E199*P199,2)</f>
        <v>0</v>
      </c>
      <c r="R199" s="34"/>
      <c r="S199" s="34" t="s">
        <v>43</v>
      </c>
      <c r="T199" s="35" t="s">
        <v>44</v>
      </c>
      <c r="U199" s="36">
        <v>0</v>
      </c>
      <c r="V199" s="36">
        <f>ROUND(E199*U199,2)</f>
        <v>0</v>
      </c>
      <c r="W199" s="36"/>
      <c r="X199" s="37"/>
      <c r="Y199" s="37"/>
      <c r="Z199" s="37"/>
      <c r="AA199" s="37"/>
      <c r="AB199" s="37"/>
      <c r="AC199" s="37"/>
      <c r="AD199" s="37"/>
      <c r="AE199" s="37"/>
      <c r="AF199" s="37"/>
      <c r="AG199" s="37" t="s">
        <v>64</v>
      </c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</row>
    <row r="200" spans="1:60" ht="12.75" outlineLevel="1">
      <c r="A200" s="38"/>
      <c r="B200" s="39"/>
      <c r="C200" s="40" t="s">
        <v>324</v>
      </c>
      <c r="D200" s="41"/>
      <c r="E200" s="42">
        <v>41.2</v>
      </c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7"/>
      <c r="Y200" s="37"/>
      <c r="Z200" s="37"/>
      <c r="AA200" s="37"/>
      <c r="AB200" s="37"/>
      <c r="AC200" s="37"/>
      <c r="AD200" s="37"/>
      <c r="AE200" s="37"/>
      <c r="AF200" s="37"/>
      <c r="AG200" s="37" t="s">
        <v>47</v>
      </c>
      <c r="AH200" s="37">
        <v>0</v>
      </c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</row>
    <row r="201" spans="1:60" ht="12.75" outlineLevel="1">
      <c r="A201" s="28">
        <v>83</v>
      </c>
      <c r="B201" s="29" t="s">
        <v>327</v>
      </c>
      <c r="C201" s="30" t="s">
        <v>328</v>
      </c>
      <c r="D201" s="31" t="s">
        <v>80</v>
      </c>
      <c r="E201" s="32">
        <v>0.028840000000000005</v>
      </c>
      <c r="F201" s="33"/>
      <c r="G201" s="34">
        <f>ROUND(E201*F201,2)</f>
        <v>0</v>
      </c>
      <c r="H201" s="33"/>
      <c r="I201" s="34">
        <f>ROUND(E201*H201,2)</f>
        <v>0</v>
      </c>
      <c r="J201" s="33"/>
      <c r="K201" s="34">
        <f>ROUND(E201*J201,2)</f>
        <v>0</v>
      </c>
      <c r="L201" s="34">
        <v>21</v>
      </c>
      <c r="M201" s="34">
        <f>G201*(1+L201/100)</f>
        <v>0</v>
      </c>
      <c r="N201" s="34">
        <v>0</v>
      </c>
      <c r="O201" s="34">
        <f>ROUND(E201*N201,2)</f>
        <v>0</v>
      </c>
      <c r="P201" s="34">
        <v>0</v>
      </c>
      <c r="Q201" s="34">
        <f>ROUND(E201*P201,2)</f>
        <v>0</v>
      </c>
      <c r="R201" s="34"/>
      <c r="S201" s="34" t="s">
        <v>43</v>
      </c>
      <c r="T201" s="35" t="s">
        <v>44</v>
      </c>
      <c r="U201" s="36">
        <v>0</v>
      </c>
      <c r="V201" s="36">
        <f>ROUND(E201*U201,2)</f>
        <v>0</v>
      </c>
      <c r="W201" s="36"/>
      <c r="X201" s="37"/>
      <c r="Y201" s="37"/>
      <c r="Z201" s="37"/>
      <c r="AA201" s="37"/>
      <c r="AB201" s="37"/>
      <c r="AC201" s="37"/>
      <c r="AD201" s="37"/>
      <c r="AE201" s="37"/>
      <c r="AF201" s="37"/>
      <c r="AG201" s="37" t="s">
        <v>329</v>
      </c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</row>
    <row r="202" spans="1:60" ht="12.75" outlineLevel="1">
      <c r="A202" s="38"/>
      <c r="B202" s="39"/>
      <c r="C202" s="40" t="s">
        <v>316</v>
      </c>
      <c r="D202" s="41"/>
      <c r="E202" s="42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7"/>
      <c r="Y202" s="37"/>
      <c r="Z202" s="37"/>
      <c r="AA202" s="37"/>
      <c r="AB202" s="37"/>
      <c r="AC202" s="37"/>
      <c r="AD202" s="37"/>
      <c r="AE202" s="37"/>
      <c r="AF202" s="37"/>
      <c r="AG202" s="37" t="s">
        <v>47</v>
      </c>
      <c r="AH202" s="37">
        <v>0</v>
      </c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</row>
    <row r="203" spans="1:60" ht="12.75" outlineLevel="1">
      <c r="A203" s="38"/>
      <c r="B203" s="39"/>
      <c r="C203" s="40" t="s">
        <v>330</v>
      </c>
      <c r="D203" s="41"/>
      <c r="E203" s="42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7"/>
      <c r="Y203" s="37"/>
      <c r="Z203" s="37"/>
      <c r="AA203" s="37"/>
      <c r="AB203" s="37"/>
      <c r="AC203" s="37"/>
      <c r="AD203" s="37"/>
      <c r="AE203" s="37"/>
      <c r="AF203" s="37"/>
      <c r="AG203" s="37" t="s">
        <v>47</v>
      </c>
      <c r="AH203" s="37">
        <v>0</v>
      </c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</row>
    <row r="204" spans="1:60" ht="12.75" outlineLevel="1">
      <c r="A204" s="38"/>
      <c r="B204" s="39"/>
      <c r="C204" s="40" t="s">
        <v>331</v>
      </c>
      <c r="D204" s="41"/>
      <c r="E204" s="42">
        <v>0.03</v>
      </c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7"/>
      <c r="Y204" s="37"/>
      <c r="Z204" s="37"/>
      <c r="AA204" s="37"/>
      <c r="AB204" s="37"/>
      <c r="AC204" s="37"/>
      <c r="AD204" s="37"/>
      <c r="AE204" s="37"/>
      <c r="AF204" s="37"/>
      <c r="AG204" s="37" t="s">
        <v>47</v>
      </c>
      <c r="AH204" s="37">
        <v>0</v>
      </c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</row>
    <row r="205" spans="1:33" ht="12.75">
      <c r="A205" s="20" t="s">
        <v>36</v>
      </c>
      <c r="B205" s="21" t="s">
        <v>332</v>
      </c>
      <c r="C205" s="22" t="s">
        <v>333</v>
      </c>
      <c r="D205" s="23"/>
      <c r="E205" s="24"/>
      <c r="F205" s="25"/>
      <c r="G205" s="25">
        <f>SUMIF(AG206:AG215,"&lt;&gt;NOR",G206:G215)</f>
        <v>0</v>
      </c>
      <c r="H205" s="25"/>
      <c r="I205" s="25">
        <f>SUM(I206:I215)</f>
        <v>0</v>
      </c>
      <c r="J205" s="25"/>
      <c r="K205" s="25">
        <f>SUM(K206:K215)</f>
        <v>0</v>
      </c>
      <c r="L205" s="25"/>
      <c r="M205" s="25">
        <f>SUM(M206:M215)</f>
        <v>0</v>
      </c>
      <c r="N205" s="25"/>
      <c r="O205" s="25">
        <f>SUM(O206:O215)</f>
        <v>0</v>
      </c>
      <c r="P205" s="25"/>
      <c r="Q205" s="25">
        <f>SUM(Q206:Q215)</f>
        <v>0</v>
      </c>
      <c r="R205" s="25"/>
      <c r="S205" s="25"/>
      <c r="T205" s="26"/>
      <c r="U205" s="27"/>
      <c r="V205" s="27">
        <f>SUM(V206:V215)</f>
        <v>0</v>
      </c>
      <c r="W205" s="27"/>
      <c r="AG205" s="8" t="s">
        <v>39</v>
      </c>
    </row>
    <row r="206" spans="1:60" ht="12.75" outlineLevel="1">
      <c r="A206" s="28">
        <v>84</v>
      </c>
      <c r="B206" s="29" t="s">
        <v>334</v>
      </c>
      <c r="C206" s="30" t="s">
        <v>335</v>
      </c>
      <c r="D206" s="31" t="s">
        <v>71</v>
      </c>
      <c r="E206" s="32">
        <v>74.16</v>
      </c>
      <c r="F206" s="33"/>
      <c r="G206" s="34">
        <f>ROUND(E206*F206,2)</f>
        <v>0</v>
      </c>
      <c r="H206" s="33"/>
      <c r="I206" s="34">
        <f>ROUND(E206*H206,2)</f>
        <v>0</v>
      </c>
      <c r="J206" s="33"/>
      <c r="K206" s="34">
        <f>ROUND(E206*J206,2)</f>
        <v>0</v>
      </c>
      <c r="L206" s="34">
        <v>21</v>
      </c>
      <c r="M206" s="34">
        <f>G206*(1+L206/100)</f>
        <v>0</v>
      </c>
      <c r="N206" s="34">
        <v>0</v>
      </c>
      <c r="O206" s="34">
        <f>ROUND(E206*N206,2)</f>
        <v>0</v>
      </c>
      <c r="P206" s="34">
        <v>0</v>
      </c>
      <c r="Q206" s="34">
        <f>ROUND(E206*P206,2)</f>
        <v>0</v>
      </c>
      <c r="R206" s="34"/>
      <c r="S206" s="34" t="s">
        <v>63</v>
      </c>
      <c r="T206" s="35" t="s">
        <v>44</v>
      </c>
      <c r="U206" s="36">
        <v>0</v>
      </c>
      <c r="V206" s="36">
        <f>ROUND(E206*U206,2)</f>
        <v>0</v>
      </c>
      <c r="W206" s="36"/>
      <c r="X206" s="37"/>
      <c r="Y206" s="37"/>
      <c r="Z206" s="37"/>
      <c r="AA206" s="37"/>
      <c r="AB206" s="37"/>
      <c r="AC206" s="37"/>
      <c r="AD206" s="37"/>
      <c r="AE206" s="37"/>
      <c r="AF206" s="37"/>
      <c r="AG206" s="37" t="s">
        <v>64</v>
      </c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</row>
    <row r="207" spans="1:60" ht="12.75" outlineLevel="1">
      <c r="A207" s="38"/>
      <c r="B207" s="39"/>
      <c r="C207" s="40" t="s">
        <v>336</v>
      </c>
      <c r="D207" s="41"/>
      <c r="E207" s="42">
        <v>74.16</v>
      </c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7"/>
      <c r="Y207" s="37"/>
      <c r="Z207" s="37"/>
      <c r="AA207" s="37"/>
      <c r="AB207" s="37"/>
      <c r="AC207" s="37"/>
      <c r="AD207" s="37"/>
      <c r="AE207" s="37"/>
      <c r="AF207" s="37"/>
      <c r="AG207" s="37" t="s">
        <v>47</v>
      </c>
      <c r="AH207" s="37">
        <v>0</v>
      </c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</row>
    <row r="208" spans="1:60" ht="12.75" outlineLevel="1">
      <c r="A208" s="28">
        <v>85</v>
      </c>
      <c r="B208" s="29" t="s">
        <v>337</v>
      </c>
      <c r="C208" s="30" t="s">
        <v>338</v>
      </c>
      <c r="D208" s="31" t="s">
        <v>71</v>
      </c>
      <c r="E208" s="32">
        <v>74.16</v>
      </c>
      <c r="F208" s="33"/>
      <c r="G208" s="34">
        <f>ROUND(E208*F208,2)</f>
        <v>0</v>
      </c>
      <c r="H208" s="33"/>
      <c r="I208" s="34">
        <f>ROUND(E208*H208,2)</f>
        <v>0</v>
      </c>
      <c r="J208" s="33"/>
      <c r="K208" s="34">
        <f>ROUND(E208*J208,2)</f>
        <v>0</v>
      </c>
      <c r="L208" s="34">
        <v>21</v>
      </c>
      <c r="M208" s="34">
        <f>G208*(1+L208/100)</f>
        <v>0</v>
      </c>
      <c r="N208" s="34">
        <v>0</v>
      </c>
      <c r="O208" s="34">
        <f>ROUND(E208*N208,2)</f>
        <v>0</v>
      </c>
      <c r="P208" s="34">
        <v>0</v>
      </c>
      <c r="Q208" s="34">
        <f>ROUND(E208*P208,2)</f>
        <v>0</v>
      </c>
      <c r="R208" s="34"/>
      <c r="S208" s="34" t="s">
        <v>63</v>
      </c>
      <c r="T208" s="35" t="s">
        <v>44</v>
      </c>
      <c r="U208" s="36">
        <v>0</v>
      </c>
      <c r="V208" s="36">
        <f>ROUND(E208*U208,2)</f>
        <v>0</v>
      </c>
      <c r="W208" s="36"/>
      <c r="X208" s="37"/>
      <c r="Y208" s="37"/>
      <c r="Z208" s="37"/>
      <c r="AA208" s="37"/>
      <c r="AB208" s="37"/>
      <c r="AC208" s="37"/>
      <c r="AD208" s="37"/>
      <c r="AE208" s="37"/>
      <c r="AF208" s="37"/>
      <c r="AG208" s="37" t="s">
        <v>64</v>
      </c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</row>
    <row r="209" spans="1:60" ht="12.75" outlineLevel="1">
      <c r="A209" s="38"/>
      <c r="B209" s="39"/>
      <c r="C209" s="40" t="s">
        <v>246</v>
      </c>
      <c r="D209" s="41"/>
      <c r="E209" s="42">
        <v>74.16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7"/>
      <c r="Y209" s="37"/>
      <c r="Z209" s="37"/>
      <c r="AA209" s="37"/>
      <c r="AB209" s="37"/>
      <c r="AC209" s="37"/>
      <c r="AD209" s="37"/>
      <c r="AE209" s="37"/>
      <c r="AF209" s="37"/>
      <c r="AG209" s="37" t="s">
        <v>47</v>
      </c>
      <c r="AH209" s="37">
        <v>0</v>
      </c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</row>
    <row r="210" spans="1:60" ht="12.75" outlineLevel="1">
      <c r="A210" s="28">
        <v>86</v>
      </c>
      <c r="B210" s="29" t="s">
        <v>339</v>
      </c>
      <c r="C210" s="30" t="s">
        <v>340</v>
      </c>
      <c r="D210" s="31" t="s">
        <v>71</v>
      </c>
      <c r="E210" s="32">
        <v>85.284</v>
      </c>
      <c r="F210" s="33"/>
      <c r="G210" s="34">
        <f>ROUND(E210*F210,2)</f>
        <v>0</v>
      </c>
      <c r="H210" s="33"/>
      <c r="I210" s="34">
        <f>ROUND(E210*H210,2)</f>
        <v>0</v>
      </c>
      <c r="J210" s="33"/>
      <c r="K210" s="34">
        <f>ROUND(E210*J210,2)</f>
        <v>0</v>
      </c>
      <c r="L210" s="34">
        <v>21</v>
      </c>
      <c r="M210" s="34">
        <f>G210*(1+L210/100)</f>
        <v>0</v>
      </c>
      <c r="N210" s="34">
        <v>0</v>
      </c>
      <c r="O210" s="34">
        <f>ROUND(E210*N210,2)</f>
        <v>0</v>
      </c>
      <c r="P210" s="34">
        <v>0</v>
      </c>
      <c r="Q210" s="34">
        <f>ROUND(E210*P210,2)</f>
        <v>0</v>
      </c>
      <c r="R210" s="34"/>
      <c r="S210" s="34" t="s">
        <v>63</v>
      </c>
      <c r="T210" s="35" t="s">
        <v>44</v>
      </c>
      <c r="U210" s="36">
        <v>0</v>
      </c>
      <c r="V210" s="36">
        <f>ROUND(E210*U210,2)</f>
        <v>0</v>
      </c>
      <c r="W210" s="36"/>
      <c r="X210" s="37"/>
      <c r="Y210" s="37"/>
      <c r="Z210" s="37"/>
      <c r="AA210" s="37"/>
      <c r="AB210" s="37"/>
      <c r="AC210" s="37"/>
      <c r="AD210" s="37"/>
      <c r="AE210" s="37"/>
      <c r="AF210" s="37"/>
      <c r="AG210" s="37" t="s">
        <v>229</v>
      </c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</row>
    <row r="211" spans="1:60" ht="12.75" outlineLevel="1">
      <c r="A211" s="38"/>
      <c r="B211" s="39"/>
      <c r="C211" s="40" t="s">
        <v>341</v>
      </c>
      <c r="D211" s="41"/>
      <c r="E211" s="42">
        <v>85.28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7"/>
      <c r="Y211" s="37"/>
      <c r="Z211" s="37"/>
      <c r="AA211" s="37"/>
      <c r="AB211" s="37"/>
      <c r="AC211" s="37"/>
      <c r="AD211" s="37"/>
      <c r="AE211" s="37"/>
      <c r="AF211" s="37"/>
      <c r="AG211" s="37" t="s">
        <v>47</v>
      </c>
      <c r="AH211" s="37">
        <v>0</v>
      </c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</row>
    <row r="212" spans="1:60" ht="22.5" outlineLevel="1">
      <c r="A212" s="28">
        <v>87</v>
      </c>
      <c r="B212" s="29" t="s">
        <v>342</v>
      </c>
      <c r="C212" s="30" t="s">
        <v>343</v>
      </c>
      <c r="D212" s="31" t="s">
        <v>80</v>
      </c>
      <c r="E212" s="32">
        <v>2.05646</v>
      </c>
      <c r="F212" s="33"/>
      <c r="G212" s="34">
        <f>ROUND(E212*F212,2)</f>
        <v>0</v>
      </c>
      <c r="H212" s="33"/>
      <c r="I212" s="34">
        <f>ROUND(E212*H212,2)</f>
        <v>0</v>
      </c>
      <c r="J212" s="33"/>
      <c r="K212" s="34">
        <f>ROUND(E212*J212,2)</f>
        <v>0</v>
      </c>
      <c r="L212" s="34">
        <v>21</v>
      </c>
      <c r="M212" s="34">
        <f>G212*(1+L212/100)</f>
        <v>0</v>
      </c>
      <c r="N212" s="34">
        <v>0</v>
      </c>
      <c r="O212" s="34">
        <f>ROUND(E212*N212,2)</f>
        <v>0</v>
      </c>
      <c r="P212" s="34">
        <v>0</v>
      </c>
      <c r="Q212" s="34">
        <f>ROUND(E212*P212,2)</f>
        <v>0</v>
      </c>
      <c r="R212" s="34"/>
      <c r="S212" s="34" t="s">
        <v>43</v>
      </c>
      <c r="T212" s="35" t="s">
        <v>44</v>
      </c>
      <c r="U212" s="36">
        <v>0</v>
      </c>
      <c r="V212" s="36">
        <f>ROUND(E212*U212,2)</f>
        <v>0</v>
      </c>
      <c r="W212" s="36"/>
      <c r="X212" s="37"/>
      <c r="Y212" s="37"/>
      <c r="Z212" s="37"/>
      <c r="AA212" s="37"/>
      <c r="AB212" s="37"/>
      <c r="AC212" s="37"/>
      <c r="AD212" s="37"/>
      <c r="AE212" s="37"/>
      <c r="AF212" s="37"/>
      <c r="AG212" s="37" t="s">
        <v>329</v>
      </c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</row>
    <row r="213" spans="1:60" ht="12.75" outlineLevel="1">
      <c r="A213" s="38"/>
      <c r="B213" s="39"/>
      <c r="C213" s="40" t="s">
        <v>316</v>
      </c>
      <c r="D213" s="41"/>
      <c r="E213" s="42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7"/>
      <c r="Y213" s="37"/>
      <c r="Z213" s="37"/>
      <c r="AA213" s="37"/>
      <c r="AB213" s="37"/>
      <c r="AC213" s="37"/>
      <c r="AD213" s="37"/>
      <c r="AE213" s="37"/>
      <c r="AF213" s="37"/>
      <c r="AG213" s="37" t="s">
        <v>47</v>
      </c>
      <c r="AH213" s="37">
        <v>0</v>
      </c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</row>
    <row r="214" spans="1:60" ht="12.75" outlineLevel="1">
      <c r="A214" s="38"/>
      <c r="B214" s="39"/>
      <c r="C214" s="40" t="s">
        <v>344</v>
      </c>
      <c r="D214" s="41"/>
      <c r="E214" s="42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7"/>
      <c r="Y214" s="37"/>
      <c r="Z214" s="37"/>
      <c r="AA214" s="37"/>
      <c r="AB214" s="37"/>
      <c r="AC214" s="37"/>
      <c r="AD214" s="37"/>
      <c r="AE214" s="37"/>
      <c r="AF214" s="37"/>
      <c r="AG214" s="37" t="s">
        <v>47</v>
      </c>
      <c r="AH214" s="37">
        <v>0</v>
      </c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</row>
    <row r="215" spans="1:60" ht="12.75" outlineLevel="1">
      <c r="A215" s="38"/>
      <c r="B215" s="39"/>
      <c r="C215" s="40" t="s">
        <v>345</v>
      </c>
      <c r="D215" s="41"/>
      <c r="E215" s="42">
        <v>2.06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7"/>
      <c r="Y215" s="37"/>
      <c r="Z215" s="37"/>
      <c r="AA215" s="37"/>
      <c r="AB215" s="37"/>
      <c r="AC215" s="37"/>
      <c r="AD215" s="37"/>
      <c r="AE215" s="37"/>
      <c r="AF215" s="37"/>
      <c r="AG215" s="37" t="s">
        <v>47</v>
      </c>
      <c r="AH215" s="37">
        <v>0</v>
      </c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</row>
    <row r="216" spans="1:33" ht="12.75">
      <c r="A216" s="20" t="s">
        <v>36</v>
      </c>
      <c r="B216" s="21" t="s">
        <v>346</v>
      </c>
      <c r="C216" s="22" t="s">
        <v>347</v>
      </c>
      <c r="D216" s="23"/>
      <c r="E216" s="24"/>
      <c r="F216" s="25"/>
      <c r="G216" s="25">
        <f>SUMIF(AG217:AG221,"&lt;&gt;NOR",G217:G221)</f>
        <v>0</v>
      </c>
      <c r="H216" s="25"/>
      <c r="I216" s="25">
        <f>SUM(I217:I221)</f>
        <v>0</v>
      </c>
      <c r="J216" s="25"/>
      <c r="K216" s="25">
        <f>SUM(K217:K221)</f>
        <v>0</v>
      </c>
      <c r="L216" s="25"/>
      <c r="M216" s="25">
        <f>SUM(M217:M221)</f>
        <v>0</v>
      </c>
      <c r="N216" s="25"/>
      <c r="O216" s="25">
        <f>SUM(O217:O221)</f>
        <v>0</v>
      </c>
      <c r="P216" s="25"/>
      <c r="Q216" s="25">
        <f>SUM(Q217:Q221)</f>
        <v>0</v>
      </c>
      <c r="R216" s="25"/>
      <c r="S216" s="25"/>
      <c r="T216" s="26"/>
      <c r="U216" s="27"/>
      <c r="V216" s="27">
        <f>SUM(V217:V221)</f>
        <v>0</v>
      </c>
      <c r="W216" s="27"/>
      <c r="AG216" s="8" t="s">
        <v>39</v>
      </c>
    </row>
    <row r="217" spans="1:60" ht="22.5" outlineLevel="1">
      <c r="A217" s="43">
        <v>88</v>
      </c>
      <c r="B217" s="44" t="s">
        <v>348</v>
      </c>
      <c r="C217" s="45" t="s">
        <v>349</v>
      </c>
      <c r="D217" s="46" t="s">
        <v>102</v>
      </c>
      <c r="E217" s="47">
        <v>82.4</v>
      </c>
      <c r="F217" s="48"/>
      <c r="G217" s="49">
        <f>ROUND(E217*F217,2)</f>
        <v>0</v>
      </c>
      <c r="H217" s="48"/>
      <c r="I217" s="49">
        <f>ROUND(E217*H217,2)</f>
        <v>0</v>
      </c>
      <c r="J217" s="48"/>
      <c r="K217" s="49">
        <f>ROUND(E217*J217,2)</f>
        <v>0</v>
      </c>
      <c r="L217" s="49">
        <v>21</v>
      </c>
      <c r="M217" s="49">
        <f>G217*(1+L217/100)</f>
        <v>0</v>
      </c>
      <c r="N217" s="49">
        <v>0</v>
      </c>
      <c r="O217" s="49">
        <f>ROUND(E217*N217,2)</f>
        <v>0</v>
      </c>
      <c r="P217" s="49">
        <v>0</v>
      </c>
      <c r="Q217" s="49">
        <f>ROUND(E217*P217,2)</f>
        <v>0</v>
      </c>
      <c r="R217" s="49"/>
      <c r="S217" s="49" t="s">
        <v>63</v>
      </c>
      <c r="T217" s="50" t="s">
        <v>44</v>
      </c>
      <c r="U217" s="36">
        <v>0</v>
      </c>
      <c r="V217" s="36">
        <f>ROUND(E217*U217,2)</f>
        <v>0</v>
      </c>
      <c r="W217" s="36"/>
      <c r="X217" s="37"/>
      <c r="Y217" s="37"/>
      <c r="Z217" s="37"/>
      <c r="AA217" s="37"/>
      <c r="AB217" s="37"/>
      <c r="AC217" s="37"/>
      <c r="AD217" s="37"/>
      <c r="AE217" s="37"/>
      <c r="AF217" s="37"/>
      <c r="AG217" s="37" t="s">
        <v>64</v>
      </c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</row>
    <row r="218" spans="1:60" ht="22.5" outlineLevel="1">
      <c r="A218" s="28">
        <v>89</v>
      </c>
      <c r="B218" s="29" t="s">
        <v>350</v>
      </c>
      <c r="C218" s="30" t="s">
        <v>351</v>
      </c>
      <c r="D218" s="31" t="s">
        <v>352</v>
      </c>
      <c r="E218" s="32">
        <v>164.388</v>
      </c>
      <c r="F218" s="33"/>
      <c r="G218" s="34">
        <f>ROUND(E218*F218,2)</f>
        <v>0</v>
      </c>
      <c r="H218" s="33"/>
      <c r="I218" s="34">
        <f>ROUND(E218*H218,2)</f>
        <v>0</v>
      </c>
      <c r="J218" s="33"/>
      <c r="K218" s="34">
        <f>ROUND(E218*J218,2)</f>
        <v>0</v>
      </c>
      <c r="L218" s="34">
        <v>21</v>
      </c>
      <c r="M218" s="34">
        <f>G218*(1+L218/100)</f>
        <v>0</v>
      </c>
      <c r="N218" s="34">
        <v>0</v>
      </c>
      <c r="O218" s="34">
        <f>ROUND(E218*N218,2)</f>
        <v>0</v>
      </c>
      <c r="P218" s="34">
        <v>0</v>
      </c>
      <c r="Q218" s="34">
        <f>ROUND(E218*P218,2)</f>
        <v>0</v>
      </c>
      <c r="R218" s="34"/>
      <c r="S218" s="34" t="s">
        <v>43</v>
      </c>
      <c r="T218" s="35" t="s">
        <v>44</v>
      </c>
      <c r="U218" s="36">
        <v>0</v>
      </c>
      <c r="V218" s="36">
        <f>ROUND(E218*U218,2)</f>
        <v>0</v>
      </c>
      <c r="W218" s="36"/>
      <c r="X218" s="37"/>
      <c r="Y218" s="37"/>
      <c r="Z218" s="37"/>
      <c r="AA218" s="37"/>
      <c r="AB218" s="37"/>
      <c r="AC218" s="37"/>
      <c r="AD218" s="37"/>
      <c r="AE218" s="37"/>
      <c r="AF218" s="37"/>
      <c r="AG218" s="37" t="s">
        <v>329</v>
      </c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</row>
    <row r="219" spans="1:60" ht="12.75" outlineLevel="1">
      <c r="A219" s="38"/>
      <c r="B219" s="39"/>
      <c r="C219" s="40" t="s">
        <v>353</v>
      </c>
      <c r="D219" s="41"/>
      <c r="E219" s="42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7"/>
      <c r="Y219" s="37"/>
      <c r="Z219" s="37"/>
      <c r="AA219" s="37"/>
      <c r="AB219" s="37"/>
      <c r="AC219" s="37"/>
      <c r="AD219" s="37"/>
      <c r="AE219" s="37"/>
      <c r="AF219" s="37"/>
      <c r="AG219" s="37" t="s">
        <v>47</v>
      </c>
      <c r="AH219" s="37">
        <v>0</v>
      </c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</row>
    <row r="220" spans="1:60" ht="12.75" outlineLevel="1">
      <c r="A220" s="38"/>
      <c r="B220" s="39"/>
      <c r="C220" s="40" t="s">
        <v>354</v>
      </c>
      <c r="D220" s="41"/>
      <c r="E220" s="42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7"/>
      <c r="Y220" s="37"/>
      <c r="Z220" s="37"/>
      <c r="AA220" s="37"/>
      <c r="AB220" s="37"/>
      <c r="AC220" s="37"/>
      <c r="AD220" s="37"/>
      <c r="AE220" s="37"/>
      <c r="AF220" s="37"/>
      <c r="AG220" s="37" t="s">
        <v>47</v>
      </c>
      <c r="AH220" s="37">
        <v>0</v>
      </c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</row>
    <row r="221" spans="1:60" ht="12.75" outlineLevel="1">
      <c r="A221" s="38"/>
      <c r="B221" s="39"/>
      <c r="C221" s="40" t="s">
        <v>355</v>
      </c>
      <c r="D221" s="41"/>
      <c r="E221" s="42">
        <v>164.39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7"/>
      <c r="Y221" s="37"/>
      <c r="Z221" s="37"/>
      <c r="AA221" s="37"/>
      <c r="AB221" s="37"/>
      <c r="AC221" s="37"/>
      <c r="AD221" s="37"/>
      <c r="AE221" s="37"/>
      <c r="AF221" s="37"/>
      <c r="AG221" s="37" t="s">
        <v>47</v>
      </c>
      <c r="AH221" s="37">
        <v>0</v>
      </c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</row>
    <row r="222" spans="1:33" ht="12.75">
      <c r="A222" s="20" t="s">
        <v>36</v>
      </c>
      <c r="B222" s="21" t="s">
        <v>356</v>
      </c>
      <c r="C222" s="22" t="s">
        <v>357</v>
      </c>
      <c r="D222" s="23"/>
      <c r="E222" s="24"/>
      <c r="F222" s="25"/>
      <c r="G222" s="25">
        <f>SUMIF(AG223:AG230,"&lt;&gt;NOR",G223:G230)</f>
        <v>0</v>
      </c>
      <c r="H222" s="25"/>
      <c r="I222" s="25">
        <f>SUM(I223:I230)</f>
        <v>0</v>
      </c>
      <c r="J222" s="25"/>
      <c r="K222" s="25">
        <f>SUM(K223:K230)</f>
        <v>0</v>
      </c>
      <c r="L222" s="25"/>
      <c r="M222" s="25">
        <f>SUM(M223:M230)</f>
        <v>0</v>
      </c>
      <c r="N222" s="25"/>
      <c r="O222" s="25">
        <f>SUM(O223:O230)</f>
        <v>0</v>
      </c>
      <c r="P222" s="25"/>
      <c r="Q222" s="25">
        <f>SUM(Q223:Q230)</f>
        <v>0</v>
      </c>
      <c r="R222" s="25"/>
      <c r="S222" s="25"/>
      <c r="T222" s="26"/>
      <c r="U222" s="27"/>
      <c r="V222" s="27">
        <f>SUM(V223:V230)</f>
        <v>0</v>
      </c>
      <c r="W222" s="27"/>
      <c r="AG222" s="8" t="s">
        <v>39</v>
      </c>
    </row>
    <row r="223" spans="1:60" ht="12.75" outlineLevel="1">
      <c r="A223" s="28">
        <v>90</v>
      </c>
      <c r="B223" s="29" t="s">
        <v>358</v>
      </c>
      <c r="C223" s="30" t="s">
        <v>359</v>
      </c>
      <c r="D223" s="31" t="s">
        <v>188</v>
      </c>
      <c r="E223" s="32">
        <v>1</v>
      </c>
      <c r="F223" s="33"/>
      <c r="G223" s="34">
        <f>ROUND(E223*F223,2)</f>
        <v>0</v>
      </c>
      <c r="H223" s="33"/>
      <c r="I223" s="34">
        <f>ROUND(E223*H223,2)</f>
        <v>0</v>
      </c>
      <c r="J223" s="33"/>
      <c r="K223" s="34">
        <f>ROUND(E223*J223,2)</f>
        <v>0</v>
      </c>
      <c r="L223" s="34">
        <v>21</v>
      </c>
      <c r="M223" s="34">
        <f>G223*(1+L223/100)</f>
        <v>0</v>
      </c>
      <c r="N223" s="34">
        <v>0</v>
      </c>
      <c r="O223" s="34">
        <f>ROUND(E223*N223,2)</f>
        <v>0</v>
      </c>
      <c r="P223" s="34">
        <v>0</v>
      </c>
      <c r="Q223" s="34">
        <f>ROUND(E223*P223,2)</f>
        <v>0</v>
      </c>
      <c r="R223" s="34"/>
      <c r="S223" s="34" t="s">
        <v>63</v>
      </c>
      <c r="T223" s="35" t="s">
        <v>44</v>
      </c>
      <c r="U223" s="36">
        <v>0</v>
      </c>
      <c r="V223" s="36">
        <f>ROUND(E223*U223,2)</f>
        <v>0</v>
      </c>
      <c r="W223" s="36"/>
      <c r="X223" s="37"/>
      <c r="Y223" s="37"/>
      <c r="Z223" s="37"/>
      <c r="AA223" s="37"/>
      <c r="AB223" s="37"/>
      <c r="AC223" s="37"/>
      <c r="AD223" s="37"/>
      <c r="AE223" s="37"/>
      <c r="AF223" s="37"/>
      <c r="AG223" s="37" t="s">
        <v>64</v>
      </c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</row>
    <row r="224" spans="1:60" ht="12.75" outlineLevel="1">
      <c r="A224" s="38"/>
      <c r="B224" s="39"/>
      <c r="C224" s="40" t="s">
        <v>360</v>
      </c>
      <c r="D224" s="41"/>
      <c r="E224" s="42">
        <v>1</v>
      </c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7"/>
      <c r="Y224" s="37"/>
      <c r="Z224" s="37"/>
      <c r="AA224" s="37"/>
      <c r="AB224" s="37"/>
      <c r="AC224" s="37"/>
      <c r="AD224" s="37"/>
      <c r="AE224" s="37"/>
      <c r="AF224" s="37"/>
      <c r="AG224" s="37" t="s">
        <v>47</v>
      </c>
      <c r="AH224" s="37">
        <v>0</v>
      </c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</row>
    <row r="225" spans="1:60" ht="12.75" outlineLevel="1">
      <c r="A225" s="28">
        <v>91</v>
      </c>
      <c r="B225" s="29" t="s">
        <v>361</v>
      </c>
      <c r="C225" s="30" t="s">
        <v>362</v>
      </c>
      <c r="D225" s="31" t="s">
        <v>102</v>
      </c>
      <c r="E225" s="32">
        <v>43.4</v>
      </c>
      <c r="F225" s="33"/>
      <c r="G225" s="34">
        <f>ROUND(E225*F225,2)</f>
        <v>0</v>
      </c>
      <c r="H225" s="33"/>
      <c r="I225" s="34">
        <f>ROUND(E225*H225,2)</f>
        <v>0</v>
      </c>
      <c r="J225" s="33"/>
      <c r="K225" s="34">
        <f>ROUND(E225*J225,2)</f>
        <v>0</v>
      </c>
      <c r="L225" s="34">
        <v>21</v>
      </c>
      <c r="M225" s="34">
        <f>G225*(1+L225/100)</f>
        <v>0</v>
      </c>
      <c r="N225" s="34">
        <v>0</v>
      </c>
      <c r="O225" s="34">
        <f>ROUND(E225*N225,2)</f>
        <v>0</v>
      </c>
      <c r="P225" s="34">
        <v>0</v>
      </c>
      <c r="Q225" s="34">
        <f>ROUND(E225*P225,2)</f>
        <v>0</v>
      </c>
      <c r="R225" s="34"/>
      <c r="S225" s="34" t="s">
        <v>63</v>
      </c>
      <c r="T225" s="35" t="s">
        <v>44</v>
      </c>
      <c r="U225" s="36">
        <v>0</v>
      </c>
      <c r="V225" s="36">
        <f>ROUND(E225*U225,2)</f>
        <v>0</v>
      </c>
      <c r="W225" s="36"/>
      <c r="X225" s="37"/>
      <c r="Y225" s="37"/>
      <c r="Z225" s="37"/>
      <c r="AA225" s="37"/>
      <c r="AB225" s="37"/>
      <c r="AC225" s="37"/>
      <c r="AD225" s="37"/>
      <c r="AE225" s="37"/>
      <c r="AF225" s="37"/>
      <c r="AG225" s="37" t="s">
        <v>64</v>
      </c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</row>
    <row r="226" spans="1:60" ht="12.75" outlineLevel="1">
      <c r="A226" s="38"/>
      <c r="B226" s="39"/>
      <c r="C226" s="40" t="s">
        <v>363</v>
      </c>
      <c r="D226" s="41"/>
      <c r="E226" s="42">
        <v>43.4</v>
      </c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7"/>
      <c r="Y226" s="37"/>
      <c r="Z226" s="37"/>
      <c r="AA226" s="37"/>
      <c r="AB226" s="37"/>
      <c r="AC226" s="37"/>
      <c r="AD226" s="37"/>
      <c r="AE226" s="37"/>
      <c r="AF226" s="37"/>
      <c r="AG226" s="37" t="s">
        <v>47</v>
      </c>
      <c r="AH226" s="37">
        <v>0</v>
      </c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</row>
    <row r="227" spans="1:60" ht="22.5" outlineLevel="1">
      <c r="A227" s="28">
        <v>92</v>
      </c>
      <c r="B227" s="29" t="s">
        <v>364</v>
      </c>
      <c r="C227" s="30" t="s">
        <v>365</v>
      </c>
      <c r="D227" s="31" t="s">
        <v>352</v>
      </c>
      <c r="E227" s="32">
        <v>2226.46</v>
      </c>
      <c r="F227" s="33"/>
      <c r="G227" s="34">
        <f>ROUND(E227*F227,2)</f>
        <v>0</v>
      </c>
      <c r="H227" s="33"/>
      <c r="I227" s="34">
        <f>ROUND(E227*H227,2)</f>
        <v>0</v>
      </c>
      <c r="J227" s="33"/>
      <c r="K227" s="34">
        <f>ROUND(E227*J227,2)</f>
        <v>0</v>
      </c>
      <c r="L227" s="34">
        <v>21</v>
      </c>
      <c r="M227" s="34">
        <f>G227*(1+L227/100)</f>
        <v>0</v>
      </c>
      <c r="N227" s="34">
        <v>0</v>
      </c>
      <c r="O227" s="34">
        <f>ROUND(E227*N227,2)</f>
        <v>0</v>
      </c>
      <c r="P227" s="34">
        <v>0</v>
      </c>
      <c r="Q227" s="34">
        <f>ROUND(E227*P227,2)</f>
        <v>0</v>
      </c>
      <c r="R227" s="34"/>
      <c r="S227" s="34" t="s">
        <v>43</v>
      </c>
      <c r="T227" s="35" t="s">
        <v>44</v>
      </c>
      <c r="U227" s="36">
        <v>0</v>
      </c>
      <c r="V227" s="36">
        <f>ROUND(E227*U227,2)</f>
        <v>0</v>
      </c>
      <c r="W227" s="36"/>
      <c r="X227" s="37"/>
      <c r="Y227" s="37"/>
      <c r="Z227" s="37"/>
      <c r="AA227" s="37"/>
      <c r="AB227" s="37"/>
      <c r="AC227" s="37"/>
      <c r="AD227" s="37"/>
      <c r="AE227" s="37"/>
      <c r="AF227" s="37"/>
      <c r="AG227" s="37" t="s">
        <v>329</v>
      </c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</row>
    <row r="228" spans="1:60" ht="12.75" outlineLevel="1">
      <c r="A228" s="38"/>
      <c r="B228" s="39"/>
      <c r="C228" s="40" t="s">
        <v>353</v>
      </c>
      <c r="D228" s="41"/>
      <c r="E228" s="42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7"/>
      <c r="Y228" s="37"/>
      <c r="Z228" s="37"/>
      <c r="AA228" s="37"/>
      <c r="AB228" s="37"/>
      <c r="AC228" s="37"/>
      <c r="AD228" s="37"/>
      <c r="AE228" s="37"/>
      <c r="AF228" s="37"/>
      <c r="AG228" s="37" t="s">
        <v>47</v>
      </c>
      <c r="AH228" s="37">
        <v>0</v>
      </c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</row>
    <row r="229" spans="1:60" ht="12.75" outlineLevel="1">
      <c r="A229" s="38"/>
      <c r="B229" s="39"/>
      <c r="C229" s="40" t="s">
        <v>366</v>
      </c>
      <c r="D229" s="41"/>
      <c r="E229" s="42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7"/>
      <c r="Y229" s="37"/>
      <c r="Z229" s="37"/>
      <c r="AA229" s="37"/>
      <c r="AB229" s="37"/>
      <c r="AC229" s="37"/>
      <c r="AD229" s="37"/>
      <c r="AE229" s="37"/>
      <c r="AF229" s="37"/>
      <c r="AG229" s="37" t="s">
        <v>47</v>
      </c>
      <c r="AH229" s="37">
        <v>0</v>
      </c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</row>
    <row r="230" spans="1:60" ht="12.75" outlineLevel="1">
      <c r="A230" s="38"/>
      <c r="B230" s="39"/>
      <c r="C230" s="40" t="s">
        <v>367</v>
      </c>
      <c r="D230" s="41"/>
      <c r="E230" s="42">
        <v>2226.46</v>
      </c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7"/>
      <c r="Y230" s="37"/>
      <c r="Z230" s="37"/>
      <c r="AA230" s="37"/>
      <c r="AB230" s="37"/>
      <c r="AC230" s="37"/>
      <c r="AD230" s="37"/>
      <c r="AE230" s="37"/>
      <c r="AF230" s="37"/>
      <c r="AG230" s="37" t="s">
        <v>47</v>
      </c>
      <c r="AH230" s="37">
        <v>0</v>
      </c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</row>
    <row r="231" spans="1:33" ht="12.75">
      <c r="A231" s="20" t="s">
        <v>36</v>
      </c>
      <c r="B231" s="21" t="s">
        <v>368</v>
      </c>
      <c r="C231" s="22" t="s">
        <v>369</v>
      </c>
      <c r="D231" s="23"/>
      <c r="E231" s="24"/>
      <c r="F231" s="25"/>
      <c r="G231" s="25">
        <f>SUMIF(AG232:AG252,"&lt;&gt;NOR",G232:G252)</f>
        <v>0</v>
      </c>
      <c r="H231" s="25"/>
      <c r="I231" s="25">
        <f>SUM(I232:I252)</f>
        <v>0</v>
      </c>
      <c r="J231" s="25"/>
      <c r="K231" s="25">
        <f>SUM(K232:K252)</f>
        <v>0</v>
      </c>
      <c r="L231" s="25"/>
      <c r="M231" s="25">
        <f>SUM(M232:M252)</f>
        <v>0</v>
      </c>
      <c r="N231" s="25"/>
      <c r="O231" s="25">
        <f>SUM(O232:O252)</f>
        <v>0</v>
      </c>
      <c r="P231" s="25"/>
      <c r="Q231" s="25">
        <f>SUM(Q232:Q252)</f>
        <v>0</v>
      </c>
      <c r="R231" s="25"/>
      <c r="S231" s="25"/>
      <c r="T231" s="26"/>
      <c r="U231" s="27"/>
      <c r="V231" s="27">
        <f>SUM(V232:V252)</f>
        <v>0</v>
      </c>
      <c r="W231" s="27"/>
      <c r="AG231" s="8" t="s">
        <v>39</v>
      </c>
    </row>
    <row r="232" spans="1:60" ht="12.75" outlineLevel="1">
      <c r="A232" s="43">
        <v>93</v>
      </c>
      <c r="B232" s="44" t="s">
        <v>370</v>
      </c>
      <c r="C232" s="45" t="s">
        <v>371</v>
      </c>
      <c r="D232" s="46" t="s">
        <v>80</v>
      </c>
      <c r="E232" s="47">
        <v>30</v>
      </c>
      <c r="F232" s="48"/>
      <c r="G232" s="49">
        <f>ROUND(E232*F232,2)</f>
        <v>0</v>
      </c>
      <c r="H232" s="48"/>
      <c r="I232" s="49">
        <f>ROUND(E232*H232,2)</f>
        <v>0</v>
      </c>
      <c r="J232" s="48"/>
      <c r="K232" s="49">
        <f>ROUND(E232*J232,2)</f>
        <v>0</v>
      </c>
      <c r="L232" s="49">
        <v>21</v>
      </c>
      <c r="M232" s="49">
        <f>G232*(1+L232/100)</f>
        <v>0</v>
      </c>
      <c r="N232" s="49">
        <v>0</v>
      </c>
      <c r="O232" s="49">
        <f>ROUND(E232*N232,2)</f>
        <v>0</v>
      </c>
      <c r="P232" s="49">
        <v>0</v>
      </c>
      <c r="Q232" s="49">
        <f>ROUND(E232*P232,2)</f>
        <v>0</v>
      </c>
      <c r="R232" s="49"/>
      <c r="S232" s="49" t="s">
        <v>43</v>
      </c>
      <c r="T232" s="50" t="s">
        <v>44</v>
      </c>
      <c r="U232" s="36">
        <v>0</v>
      </c>
      <c r="V232" s="36">
        <f>ROUND(E232*U232,2)</f>
        <v>0</v>
      </c>
      <c r="W232" s="36"/>
      <c r="X232" s="37"/>
      <c r="Y232" s="37"/>
      <c r="Z232" s="37"/>
      <c r="AA232" s="37"/>
      <c r="AB232" s="37"/>
      <c r="AC232" s="37"/>
      <c r="AD232" s="37"/>
      <c r="AE232" s="37"/>
      <c r="AF232" s="37"/>
      <c r="AG232" s="37" t="s">
        <v>372</v>
      </c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</row>
    <row r="233" spans="1:60" ht="12.75" outlineLevel="1">
      <c r="A233" s="28">
        <v>94</v>
      </c>
      <c r="B233" s="29" t="s">
        <v>373</v>
      </c>
      <c r="C233" s="30" t="s">
        <v>374</v>
      </c>
      <c r="D233" s="31" t="s">
        <v>80</v>
      </c>
      <c r="E233" s="32">
        <v>120.4404</v>
      </c>
      <c r="F233" s="33"/>
      <c r="G233" s="34">
        <f>ROUND(E233*F233,2)</f>
        <v>0</v>
      </c>
      <c r="H233" s="33"/>
      <c r="I233" s="34">
        <f>ROUND(E233*H233,2)</f>
        <v>0</v>
      </c>
      <c r="J233" s="33"/>
      <c r="K233" s="34">
        <f>ROUND(E233*J233,2)</f>
        <v>0</v>
      </c>
      <c r="L233" s="34">
        <v>21</v>
      </c>
      <c r="M233" s="34">
        <f>G233*(1+L233/100)</f>
        <v>0</v>
      </c>
      <c r="N233" s="34">
        <v>0</v>
      </c>
      <c r="O233" s="34">
        <f>ROUND(E233*N233,2)</f>
        <v>0</v>
      </c>
      <c r="P233" s="34">
        <v>0</v>
      </c>
      <c r="Q233" s="34">
        <f>ROUND(E233*P233,2)</f>
        <v>0</v>
      </c>
      <c r="R233" s="34"/>
      <c r="S233" s="34" t="s">
        <v>43</v>
      </c>
      <c r="T233" s="35" t="s">
        <v>44</v>
      </c>
      <c r="U233" s="36">
        <v>0</v>
      </c>
      <c r="V233" s="36">
        <f>ROUND(E233*U233,2)</f>
        <v>0</v>
      </c>
      <c r="W233" s="36"/>
      <c r="X233" s="37"/>
      <c r="Y233" s="37"/>
      <c r="Z233" s="37"/>
      <c r="AA233" s="37"/>
      <c r="AB233" s="37"/>
      <c r="AC233" s="37"/>
      <c r="AD233" s="37"/>
      <c r="AE233" s="37"/>
      <c r="AF233" s="37"/>
      <c r="AG233" s="37" t="s">
        <v>372</v>
      </c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</row>
    <row r="234" spans="1:60" ht="22.5" outlineLevel="1">
      <c r="A234" s="38"/>
      <c r="B234" s="39"/>
      <c r="C234" s="40" t="s">
        <v>375</v>
      </c>
      <c r="D234" s="41"/>
      <c r="E234" s="42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7"/>
      <c r="Y234" s="37"/>
      <c r="Z234" s="37"/>
      <c r="AA234" s="37"/>
      <c r="AB234" s="37"/>
      <c r="AC234" s="37"/>
      <c r="AD234" s="37"/>
      <c r="AE234" s="37"/>
      <c r="AF234" s="37"/>
      <c r="AG234" s="37" t="s">
        <v>47</v>
      </c>
      <c r="AH234" s="37">
        <v>0</v>
      </c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</row>
    <row r="235" spans="1:60" ht="12.75" outlineLevel="1">
      <c r="A235" s="38"/>
      <c r="B235" s="39"/>
      <c r="C235" s="40" t="s">
        <v>376</v>
      </c>
      <c r="D235" s="41"/>
      <c r="E235" s="42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7"/>
      <c r="Y235" s="37"/>
      <c r="Z235" s="37"/>
      <c r="AA235" s="37"/>
      <c r="AB235" s="37"/>
      <c r="AC235" s="37"/>
      <c r="AD235" s="37"/>
      <c r="AE235" s="37"/>
      <c r="AF235" s="37"/>
      <c r="AG235" s="37" t="s">
        <v>47</v>
      </c>
      <c r="AH235" s="37">
        <v>0</v>
      </c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</row>
    <row r="236" spans="1:60" ht="12.75" outlineLevel="1">
      <c r="A236" s="38"/>
      <c r="B236" s="39"/>
      <c r="C236" s="40" t="s">
        <v>377</v>
      </c>
      <c r="D236" s="41"/>
      <c r="E236" s="42">
        <v>120.44</v>
      </c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7"/>
      <c r="Y236" s="37"/>
      <c r="Z236" s="37"/>
      <c r="AA236" s="37"/>
      <c r="AB236" s="37"/>
      <c r="AC236" s="37"/>
      <c r="AD236" s="37"/>
      <c r="AE236" s="37"/>
      <c r="AF236" s="37"/>
      <c r="AG236" s="37" t="s">
        <v>47</v>
      </c>
      <c r="AH236" s="37">
        <v>0</v>
      </c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</row>
    <row r="237" spans="1:60" ht="12.75" outlineLevel="1">
      <c r="A237" s="28">
        <v>95</v>
      </c>
      <c r="B237" s="29" t="s">
        <v>378</v>
      </c>
      <c r="C237" s="30" t="s">
        <v>379</v>
      </c>
      <c r="D237" s="31" t="s">
        <v>80</v>
      </c>
      <c r="E237" s="32">
        <v>120.4404</v>
      </c>
      <c r="F237" s="33"/>
      <c r="G237" s="34">
        <f>ROUND(E237*F237,2)</f>
        <v>0</v>
      </c>
      <c r="H237" s="33"/>
      <c r="I237" s="34">
        <f>ROUND(E237*H237,2)</f>
        <v>0</v>
      </c>
      <c r="J237" s="33"/>
      <c r="K237" s="34">
        <f>ROUND(E237*J237,2)</f>
        <v>0</v>
      </c>
      <c r="L237" s="34">
        <v>21</v>
      </c>
      <c r="M237" s="34">
        <f>G237*(1+L237/100)</f>
        <v>0</v>
      </c>
      <c r="N237" s="34">
        <v>0</v>
      </c>
      <c r="O237" s="34">
        <f>ROUND(E237*N237,2)</f>
        <v>0</v>
      </c>
      <c r="P237" s="34">
        <v>0</v>
      </c>
      <c r="Q237" s="34">
        <f>ROUND(E237*P237,2)</f>
        <v>0</v>
      </c>
      <c r="R237" s="34"/>
      <c r="S237" s="34" t="s">
        <v>43</v>
      </c>
      <c r="T237" s="35" t="s">
        <v>44</v>
      </c>
      <c r="U237" s="36">
        <v>0</v>
      </c>
      <c r="V237" s="36">
        <f>ROUND(E237*U237,2)</f>
        <v>0</v>
      </c>
      <c r="W237" s="36"/>
      <c r="X237" s="37"/>
      <c r="Y237" s="37"/>
      <c r="Z237" s="37"/>
      <c r="AA237" s="37"/>
      <c r="AB237" s="37"/>
      <c r="AC237" s="37"/>
      <c r="AD237" s="37"/>
      <c r="AE237" s="37"/>
      <c r="AF237" s="37"/>
      <c r="AG237" s="37" t="s">
        <v>372</v>
      </c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</row>
    <row r="238" spans="1:60" ht="22.5" outlineLevel="1">
      <c r="A238" s="38"/>
      <c r="B238" s="39"/>
      <c r="C238" s="40" t="s">
        <v>375</v>
      </c>
      <c r="D238" s="41"/>
      <c r="E238" s="42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7"/>
      <c r="Y238" s="37"/>
      <c r="Z238" s="37"/>
      <c r="AA238" s="37"/>
      <c r="AB238" s="37"/>
      <c r="AC238" s="37"/>
      <c r="AD238" s="37"/>
      <c r="AE238" s="37"/>
      <c r="AF238" s="37"/>
      <c r="AG238" s="37" t="s">
        <v>47</v>
      </c>
      <c r="AH238" s="37">
        <v>0</v>
      </c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</row>
    <row r="239" spans="1:60" ht="12.75" outlineLevel="1">
      <c r="A239" s="38"/>
      <c r="B239" s="39"/>
      <c r="C239" s="40" t="s">
        <v>376</v>
      </c>
      <c r="D239" s="41"/>
      <c r="E239" s="42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7"/>
      <c r="Y239" s="37"/>
      <c r="Z239" s="37"/>
      <c r="AA239" s="37"/>
      <c r="AB239" s="37"/>
      <c r="AC239" s="37"/>
      <c r="AD239" s="37"/>
      <c r="AE239" s="37"/>
      <c r="AF239" s="37"/>
      <c r="AG239" s="37" t="s">
        <v>47</v>
      </c>
      <c r="AH239" s="37">
        <v>0</v>
      </c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</row>
    <row r="240" spans="1:60" ht="12.75" outlineLevel="1">
      <c r="A240" s="38"/>
      <c r="B240" s="39"/>
      <c r="C240" s="40" t="s">
        <v>377</v>
      </c>
      <c r="D240" s="41"/>
      <c r="E240" s="42">
        <v>120.44</v>
      </c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7"/>
      <c r="Y240" s="37"/>
      <c r="Z240" s="37"/>
      <c r="AA240" s="37"/>
      <c r="AB240" s="37"/>
      <c r="AC240" s="37"/>
      <c r="AD240" s="37"/>
      <c r="AE240" s="37"/>
      <c r="AF240" s="37"/>
      <c r="AG240" s="37" t="s">
        <v>47</v>
      </c>
      <c r="AH240" s="37">
        <v>0</v>
      </c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</row>
    <row r="241" spans="1:60" ht="22.5" outlineLevel="1">
      <c r="A241" s="28">
        <v>96</v>
      </c>
      <c r="B241" s="29" t="s">
        <v>380</v>
      </c>
      <c r="C241" s="30" t="s">
        <v>381</v>
      </c>
      <c r="D241" s="31" t="s">
        <v>80</v>
      </c>
      <c r="E241" s="32">
        <v>1204.404</v>
      </c>
      <c r="F241" s="33"/>
      <c r="G241" s="34">
        <f>ROUND(E241*F241,2)</f>
        <v>0</v>
      </c>
      <c r="H241" s="33"/>
      <c r="I241" s="34">
        <f>ROUND(E241*H241,2)</f>
        <v>0</v>
      </c>
      <c r="J241" s="33"/>
      <c r="K241" s="34">
        <f>ROUND(E241*J241,2)</f>
        <v>0</v>
      </c>
      <c r="L241" s="34">
        <v>21</v>
      </c>
      <c r="M241" s="34">
        <f>G241*(1+L241/100)</f>
        <v>0</v>
      </c>
      <c r="N241" s="34">
        <v>0</v>
      </c>
      <c r="O241" s="34">
        <f>ROUND(E241*N241,2)</f>
        <v>0</v>
      </c>
      <c r="P241" s="34">
        <v>0</v>
      </c>
      <c r="Q241" s="34">
        <f>ROUND(E241*P241,2)</f>
        <v>0</v>
      </c>
      <c r="R241" s="34"/>
      <c r="S241" s="34" t="s">
        <v>43</v>
      </c>
      <c r="T241" s="35" t="s">
        <v>44</v>
      </c>
      <c r="U241" s="36">
        <v>0</v>
      </c>
      <c r="V241" s="36">
        <f>ROUND(E241*U241,2)</f>
        <v>0</v>
      </c>
      <c r="W241" s="36"/>
      <c r="X241" s="37"/>
      <c r="Y241" s="37"/>
      <c r="Z241" s="37"/>
      <c r="AA241" s="37"/>
      <c r="AB241" s="37"/>
      <c r="AC241" s="37"/>
      <c r="AD241" s="37"/>
      <c r="AE241" s="37"/>
      <c r="AF241" s="37"/>
      <c r="AG241" s="37" t="s">
        <v>372</v>
      </c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</row>
    <row r="242" spans="1:60" ht="22.5" outlineLevel="1">
      <c r="A242" s="38"/>
      <c r="B242" s="39"/>
      <c r="C242" s="40" t="s">
        <v>375</v>
      </c>
      <c r="D242" s="41"/>
      <c r="E242" s="42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7"/>
      <c r="Y242" s="37"/>
      <c r="Z242" s="37"/>
      <c r="AA242" s="37"/>
      <c r="AB242" s="37"/>
      <c r="AC242" s="37"/>
      <c r="AD242" s="37"/>
      <c r="AE242" s="37"/>
      <c r="AF242" s="37"/>
      <c r="AG242" s="37" t="s">
        <v>47</v>
      </c>
      <c r="AH242" s="37">
        <v>0</v>
      </c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</row>
    <row r="243" spans="1:60" ht="12.75" outlineLevel="1">
      <c r="A243" s="38"/>
      <c r="B243" s="39"/>
      <c r="C243" s="40" t="s">
        <v>376</v>
      </c>
      <c r="D243" s="41"/>
      <c r="E243" s="42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7"/>
      <c r="Y243" s="37"/>
      <c r="Z243" s="37"/>
      <c r="AA243" s="37"/>
      <c r="AB243" s="37"/>
      <c r="AC243" s="37"/>
      <c r="AD243" s="37"/>
      <c r="AE243" s="37"/>
      <c r="AF243" s="37"/>
      <c r="AG243" s="37" t="s">
        <v>47</v>
      </c>
      <c r="AH243" s="37">
        <v>0</v>
      </c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</row>
    <row r="244" spans="1:60" ht="12.75" outlineLevel="1">
      <c r="A244" s="38"/>
      <c r="B244" s="39"/>
      <c r="C244" s="40" t="s">
        <v>382</v>
      </c>
      <c r="D244" s="41"/>
      <c r="E244" s="42">
        <v>1204.4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7"/>
      <c r="Y244" s="37"/>
      <c r="Z244" s="37"/>
      <c r="AA244" s="37"/>
      <c r="AB244" s="37"/>
      <c r="AC244" s="37"/>
      <c r="AD244" s="37"/>
      <c r="AE244" s="37"/>
      <c r="AF244" s="37"/>
      <c r="AG244" s="37" t="s">
        <v>47</v>
      </c>
      <c r="AH244" s="37">
        <v>0</v>
      </c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</row>
    <row r="245" spans="1:60" ht="12.75" outlineLevel="1">
      <c r="A245" s="28">
        <v>97</v>
      </c>
      <c r="B245" s="29" t="s">
        <v>370</v>
      </c>
      <c r="C245" s="30" t="s">
        <v>371</v>
      </c>
      <c r="D245" s="31" t="s">
        <v>80</v>
      </c>
      <c r="E245" s="32">
        <v>120.4404</v>
      </c>
      <c r="F245" s="33"/>
      <c r="G245" s="34">
        <f>ROUND(E245*F245,2)</f>
        <v>0</v>
      </c>
      <c r="H245" s="33"/>
      <c r="I245" s="34">
        <f>ROUND(E245*H245,2)</f>
        <v>0</v>
      </c>
      <c r="J245" s="33"/>
      <c r="K245" s="34">
        <f>ROUND(E245*J245,2)</f>
        <v>0</v>
      </c>
      <c r="L245" s="34">
        <v>21</v>
      </c>
      <c r="M245" s="34">
        <f>G245*(1+L245/100)</f>
        <v>0</v>
      </c>
      <c r="N245" s="34">
        <v>0</v>
      </c>
      <c r="O245" s="34">
        <f>ROUND(E245*N245,2)</f>
        <v>0</v>
      </c>
      <c r="P245" s="34">
        <v>0</v>
      </c>
      <c r="Q245" s="34">
        <f>ROUND(E245*P245,2)</f>
        <v>0</v>
      </c>
      <c r="R245" s="34"/>
      <c r="S245" s="34" t="s">
        <v>43</v>
      </c>
      <c r="T245" s="35" t="s">
        <v>44</v>
      </c>
      <c r="U245" s="36">
        <v>0</v>
      </c>
      <c r="V245" s="36">
        <f>ROUND(E245*U245,2)</f>
        <v>0</v>
      </c>
      <c r="W245" s="36"/>
      <c r="X245" s="37"/>
      <c r="Y245" s="37"/>
      <c r="Z245" s="37"/>
      <c r="AA245" s="37"/>
      <c r="AB245" s="37"/>
      <c r="AC245" s="37"/>
      <c r="AD245" s="37"/>
      <c r="AE245" s="37"/>
      <c r="AF245" s="37"/>
      <c r="AG245" s="37" t="s">
        <v>372</v>
      </c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</row>
    <row r="246" spans="1:60" ht="22.5" outlineLevel="1">
      <c r="A246" s="38"/>
      <c r="B246" s="39"/>
      <c r="C246" s="40" t="s">
        <v>375</v>
      </c>
      <c r="D246" s="41"/>
      <c r="E246" s="42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7"/>
      <c r="Y246" s="37"/>
      <c r="Z246" s="37"/>
      <c r="AA246" s="37"/>
      <c r="AB246" s="37"/>
      <c r="AC246" s="37"/>
      <c r="AD246" s="37"/>
      <c r="AE246" s="37"/>
      <c r="AF246" s="37"/>
      <c r="AG246" s="37" t="s">
        <v>47</v>
      </c>
      <c r="AH246" s="37">
        <v>0</v>
      </c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</row>
    <row r="247" spans="1:60" ht="12.75" outlineLevel="1">
      <c r="A247" s="38"/>
      <c r="B247" s="39"/>
      <c r="C247" s="40" t="s">
        <v>376</v>
      </c>
      <c r="D247" s="41"/>
      <c r="E247" s="42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7"/>
      <c r="Y247" s="37"/>
      <c r="Z247" s="37"/>
      <c r="AA247" s="37"/>
      <c r="AB247" s="37"/>
      <c r="AC247" s="37"/>
      <c r="AD247" s="37"/>
      <c r="AE247" s="37"/>
      <c r="AF247" s="37"/>
      <c r="AG247" s="37" t="s">
        <v>47</v>
      </c>
      <c r="AH247" s="37">
        <v>0</v>
      </c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</row>
    <row r="248" spans="1:60" ht="12.75" outlineLevel="1">
      <c r="A248" s="38"/>
      <c r="B248" s="39"/>
      <c r="C248" s="40" t="s">
        <v>377</v>
      </c>
      <c r="D248" s="41"/>
      <c r="E248" s="42">
        <v>120.44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7"/>
      <c r="Y248" s="37"/>
      <c r="Z248" s="37"/>
      <c r="AA248" s="37"/>
      <c r="AB248" s="37"/>
      <c r="AC248" s="37"/>
      <c r="AD248" s="37"/>
      <c r="AE248" s="37"/>
      <c r="AF248" s="37"/>
      <c r="AG248" s="37" t="s">
        <v>47</v>
      </c>
      <c r="AH248" s="37">
        <v>0</v>
      </c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</row>
    <row r="249" spans="1:60" ht="12.75" outlineLevel="1">
      <c r="A249" s="28">
        <v>98</v>
      </c>
      <c r="B249" s="29" t="s">
        <v>383</v>
      </c>
      <c r="C249" s="30" t="s">
        <v>384</v>
      </c>
      <c r="D249" s="31" t="s">
        <v>80</v>
      </c>
      <c r="E249" s="32">
        <v>120.4404</v>
      </c>
      <c r="F249" s="33"/>
      <c r="G249" s="34">
        <f>ROUND(E249*F249,2)</f>
        <v>0</v>
      </c>
      <c r="H249" s="33"/>
      <c r="I249" s="34">
        <f>ROUND(E249*H249,2)</f>
        <v>0</v>
      </c>
      <c r="J249" s="33"/>
      <c r="K249" s="34">
        <f>ROUND(E249*J249,2)</f>
        <v>0</v>
      </c>
      <c r="L249" s="34">
        <v>21</v>
      </c>
      <c r="M249" s="34">
        <f>G249*(1+L249/100)</f>
        <v>0</v>
      </c>
      <c r="N249" s="34">
        <v>0</v>
      </c>
      <c r="O249" s="34">
        <f>ROUND(E249*N249,2)</f>
        <v>0</v>
      </c>
      <c r="P249" s="34">
        <v>0</v>
      </c>
      <c r="Q249" s="34">
        <f>ROUND(E249*P249,2)</f>
        <v>0</v>
      </c>
      <c r="R249" s="34"/>
      <c r="S249" s="34" t="s">
        <v>43</v>
      </c>
      <c r="T249" s="35" t="s">
        <v>44</v>
      </c>
      <c r="U249" s="36">
        <v>0</v>
      </c>
      <c r="V249" s="36">
        <f>ROUND(E249*U249,2)</f>
        <v>0</v>
      </c>
      <c r="W249" s="36"/>
      <c r="X249" s="37"/>
      <c r="Y249" s="37"/>
      <c r="Z249" s="37"/>
      <c r="AA249" s="37"/>
      <c r="AB249" s="37"/>
      <c r="AC249" s="37"/>
      <c r="AD249" s="37"/>
      <c r="AE249" s="37"/>
      <c r="AF249" s="37"/>
      <c r="AG249" s="37" t="s">
        <v>372</v>
      </c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</row>
    <row r="250" spans="1:60" ht="22.5" outlineLevel="1">
      <c r="A250" s="38"/>
      <c r="B250" s="39"/>
      <c r="C250" s="40" t="s">
        <v>375</v>
      </c>
      <c r="D250" s="41"/>
      <c r="E250" s="42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7"/>
      <c r="Y250" s="37"/>
      <c r="Z250" s="37"/>
      <c r="AA250" s="37"/>
      <c r="AB250" s="37"/>
      <c r="AC250" s="37"/>
      <c r="AD250" s="37"/>
      <c r="AE250" s="37"/>
      <c r="AF250" s="37"/>
      <c r="AG250" s="37" t="s">
        <v>47</v>
      </c>
      <c r="AH250" s="37">
        <v>0</v>
      </c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</row>
    <row r="251" spans="1:60" ht="12.75" outlineLevel="1">
      <c r="A251" s="38"/>
      <c r="B251" s="39"/>
      <c r="C251" s="40" t="s">
        <v>376</v>
      </c>
      <c r="D251" s="41"/>
      <c r="E251" s="42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7"/>
      <c r="Y251" s="37"/>
      <c r="Z251" s="37"/>
      <c r="AA251" s="37"/>
      <c r="AB251" s="37"/>
      <c r="AC251" s="37"/>
      <c r="AD251" s="37"/>
      <c r="AE251" s="37"/>
      <c r="AF251" s="37"/>
      <c r="AG251" s="37" t="s">
        <v>47</v>
      </c>
      <c r="AH251" s="37">
        <v>0</v>
      </c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</row>
    <row r="252" spans="1:60" ht="12.75" outlineLevel="1">
      <c r="A252" s="38"/>
      <c r="B252" s="39"/>
      <c r="C252" s="40" t="s">
        <v>377</v>
      </c>
      <c r="D252" s="41"/>
      <c r="E252" s="42">
        <v>120.44</v>
      </c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7"/>
      <c r="Y252" s="37"/>
      <c r="Z252" s="37"/>
      <c r="AA252" s="37"/>
      <c r="AB252" s="37"/>
      <c r="AC252" s="37"/>
      <c r="AD252" s="37"/>
      <c r="AE252" s="37"/>
      <c r="AF252" s="37"/>
      <c r="AG252" s="37" t="s">
        <v>47</v>
      </c>
      <c r="AH252" s="37">
        <v>0</v>
      </c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</row>
    <row r="253" spans="1:32" ht="12.75">
      <c r="A253" s="1"/>
      <c r="B253" s="5"/>
      <c r="C253" s="51"/>
      <c r="D253" s="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AE253" s="8">
        <v>15</v>
      </c>
      <c r="AF253" s="8">
        <v>21</v>
      </c>
    </row>
    <row r="254" spans="1:33" ht="12.75">
      <c r="A254" s="52"/>
      <c r="B254" s="53" t="s">
        <v>19</v>
      </c>
      <c r="C254" s="54"/>
      <c r="D254" s="55"/>
      <c r="E254" s="56"/>
      <c r="F254" s="56"/>
      <c r="G254" s="57">
        <f>G8+G35+G58+G63+G68+G93+G99+G103+G141+G148+G161+G163+G165+G172+G190+G196+G205+G216+G222+G231</f>
        <v>0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AE254" s="8">
        <f>SUMIF(L7:L252,AE253,G7:G252)</f>
        <v>0</v>
      </c>
      <c r="AF254" s="8">
        <f>SUMIF(L7:L252,AF253,G7:G252)</f>
        <v>0</v>
      </c>
      <c r="AG254" s="8" t="s">
        <v>385</v>
      </c>
    </row>
    <row r="255" spans="1:23" ht="12.75">
      <c r="A255" s="1"/>
      <c r="B255" s="5"/>
      <c r="C255" s="51"/>
      <c r="D255" s="7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5"/>
      <c r="C256" s="51"/>
      <c r="D256" s="7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64" t="s">
        <v>386</v>
      </c>
      <c r="B257" s="64"/>
      <c r="C257" s="64"/>
      <c r="D257" s="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33" ht="12.75">
      <c r="A258" s="65"/>
      <c r="B258" s="65"/>
      <c r="C258" s="65"/>
      <c r="D258" s="65"/>
      <c r="E258" s="65"/>
      <c r="F258" s="65"/>
      <c r="G258" s="6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AG258" s="8" t="s">
        <v>387</v>
      </c>
    </row>
    <row r="259" spans="1:23" ht="12.75">
      <c r="A259" s="65"/>
      <c r="B259" s="65"/>
      <c r="C259" s="65"/>
      <c r="D259" s="65"/>
      <c r="E259" s="65"/>
      <c r="F259" s="65"/>
      <c r="G259" s="6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65"/>
      <c r="B260" s="65"/>
      <c r="C260" s="65"/>
      <c r="D260" s="65"/>
      <c r="E260" s="65"/>
      <c r="F260" s="65"/>
      <c r="G260" s="6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65"/>
      <c r="B261" s="65"/>
      <c r="C261" s="65"/>
      <c r="D261" s="65"/>
      <c r="E261" s="65"/>
      <c r="F261" s="65"/>
      <c r="G261" s="6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65"/>
      <c r="B262" s="65"/>
      <c r="C262" s="65"/>
      <c r="D262" s="65"/>
      <c r="E262" s="65"/>
      <c r="F262" s="65"/>
      <c r="G262" s="6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1"/>
      <c r="B263" s="5"/>
      <c r="C263" s="51"/>
      <c r="D263" s="7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3:33" ht="12.75">
      <c r="C264" s="58"/>
      <c r="D264" s="12"/>
      <c r="AG264" s="8" t="s">
        <v>388</v>
      </c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</sheetData>
  <sheetProtection selectLockedCells="1" selectUnlockedCells="1"/>
  <mergeCells count="6">
    <mergeCell ref="A1:G1"/>
    <mergeCell ref="C2:G2"/>
    <mergeCell ref="C3:G3"/>
    <mergeCell ref="C4:G4"/>
    <mergeCell ref="A257:C257"/>
    <mergeCell ref="A258:G262"/>
  </mergeCells>
  <printOptions/>
  <pageMargins left="0.5902777777777778" right="0.19652777777777777" top="0.7875" bottom="0.7875" header="0.5118055555555555" footer="0.3"/>
  <pageSetup horizontalDpi="300" verticalDpi="300" orientation="landscape" paperSize="9"/>
  <headerFooter alignWithMargins="0">
    <oddFooter>&amp;L&amp;"Arial CE,Běžné"Zpracováno programem BUILDpower S,  © RTS, a.s.&amp;R&amp;"Arial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Foldeši Igor</dc:creator>
  <cp:keywords/>
  <dc:description/>
  <cp:lastModifiedBy>Földeši Igor</cp:lastModifiedBy>
  <dcterms:created xsi:type="dcterms:W3CDTF">2018-05-30T09:37:02Z</dcterms:created>
  <dcterms:modified xsi:type="dcterms:W3CDTF">2018-05-30T09:37:02Z</dcterms:modified>
  <cp:category/>
  <cp:version/>
  <cp:contentType/>
  <cp:contentStatus/>
</cp:coreProperties>
</file>