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60" activeTab="1"/>
  </bookViews>
  <sheets>
    <sheet name="MTZ Kvasírna" sheetId="3" r:id="rId1"/>
    <sheet name="MTZ Odparka" sheetId="4" r:id="rId2"/>
  </sheets>
  <externalReferences>
    <externalReference r:id="rId5"/>
  </externalReferences>
  <definedNames>
    <definedName name="cisloobjektu" localSheetId="1">'[1]Krycí list'!$A$4</definedName>
    <definedName name="cisloobjektu">#REF!</definedName>
    <definedName name="cislostavby" localSheetId="1">'[1]Krycí list'!$A$6</definedName>
    <definedName name="cislostavby">#REF!</definedName>
    <definedName name="Datum">#REF!</definedName>
    <definedName name="Dil">#REF!</definedName>
    <definedName name="Dodavka" localSheetId="1">'[1]Rekapitulace'!$G$13</definedName>
    <definedName name="Dodavka">#REF!</definedName>
    <definedName name="Dodavka0" localSheetId="1">#REF!</definedName>
    <definedName name="Dodavka0">#REF!</definedName>
    <definedName name="HSV" localSheetId="1">'[1]Rekapitulace'!$E$13</definedName>
    <definedName name="HSV">#REF!</definedName>
    <definedName name="HSV0" localSheetId="1">#REF!</definedName>
    <definedName name="HSV0">#REF!</definedName>
    <definedName name="HZS" localSheetId="1">'[1]Rekapitulace'!$I$13</definedName>
    <definedName name="HZS">#REF!</definedName>
    <definedName name="HZS0" localSheetId="1">#REF!</definedName>
    <definedName name="HZS0">#REF!</definedName>
    <definedName name="JKSO">#REF!</definedName>
    <definedName name="MJ">#REF!</definedName>
    <definedName name="Mont" localSheetId="1">'[1]Rekapitulace'!$H$13</definedName>
    <definedName name="Mont">#REF!</definedName>
    <definedName name="Montaz0" localSheetId="1">#REF!</definedName>
    <definedName name="Montaz0">#REF!</definedName>
    <definedName name="NazevDilu">#REF!</definedName>
    <definedName name="nazevobjektu" localSheetId="1">'[1]Krycí list'!$C$4</definedName>
    <definedName name="nazevobjektu">#REF!</definedName>
    <definedName name="nazevstavby" localSheetId="1">'[1]Krycí list'!$C$6</definedName>
    <definedName name="nazevstavby">#REF!</definedName>
    <definedName name="Objednatel">#REF!</definedName>
    <definedName name="_xlnm.Print_Area" localSheetId="0">'MTZ Kvasírna'!$A$1:$G$43</definedName>
    <definedName name="_xlnm.Print_Area" localSheetId="1">'MTZ Odparka'!$A$1:$G$71</definedName>
    <definedName name="PocetMJ" localSheetId="1">'[1]Krycí list'!$G$7</definedName>
    <definedName name="PocetMJ">#REF!</definedName>
    <definedName name="Poznamka">#REF!</definedName>
    <definedName name="Projektant">#REF!</definedName>
    <definedName name="PSV" localSheetId="1">'[1]Rekapitulace'!$F$13</definedName>
    <definedName name="PSV">#REF!</definedName>
    <definedName name="PSV0" localSheetId="1">#REF!</definedName>
    <definedName name="PSV0">#REF!</definedName>
    <definedName name="SloupecCC" localSheetId="1">'MTZ Odparka'!$G$3</definedName>
    <definedName name="SloupecCC">'MTZ Kvasírna'!$G$3</definedName>
    <definedName name="SloupecCisloPol" localSheetId="1">'MTZ Odparka'!$B$3</definedName>
    <definedName name="SloupecCisloPol">'MTZ Kvasírna'!$B$3</definedName>
    <definedName name="SloupecJC" localSheetId="1">'MTZ Odparka'!$F$3</definedName>
    <definedName name="SloupecJC">'MTZ Kvasírna'!$F$3</definedName>
    <definedName name="SloupecMJ" localSheetId="1">'MTZ Odparka'!$D$3</definedName>
    <definedName name="SloupecMJ">'MTZ Kvasírna'!$D$3</definedName>
    <definedName name="SloupecMnozstvi" localSheetId="1">'MTZ Odparka'!$E$3</definedName>
    <definedName name="SloupecMnozstvi">'MTZ Kvasírna'!$E$3</definedName>
    <definedName name="SloupecNazPol" localSheetId="1">'MTZ Odparka'!$C$3</definedName>
    <definedName name="SloupecNazPol">'MTZ Kvasírna'!$C$3</definedName>
    <definedName name="SloupecPC" localSheetId="1">'MTZ Odparka'!$A$3</definedName>
    <definedName name="SloupecPC">'MTZ Kvasírna'!$A$3</definedName>
    <definedName name="solver_lin" localSheetId="0" hidden="1">0</definedName>
    <definedName name="solver_lin" localSheetId="1" hidden="1">0</definedName>
    <definedName name="solver_num" localSheetId="0" hidden="1">0</definedName>
    <definedName name="solver_num" localSheetId="1" hidden="1">0</definedName>
    <definedName name="solver_opt" localSheetId="0" hidden="1">#REF!</definedName>
    <definedName name="solver_opt" localSheetId="1" hidden="1">#REF!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Typ" localSheetId="1">#REF!</definedName>
    <definedName name="Typ">#REF!</definedName>
    <definedName name="VRN" localSheetId="1">'[1]Rekapitulace'!$H$19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'MTZ Kvasírna'!$1:$3</definedName>
    <definedName name="_xlnm.Print_Titles" localSheetId="1">'MTZ Odparka'!$1:$3</definedName>
  </definedNames>
  <calcPr calcId="152511"/>
</workbook>
</file>

<file path=xl/sharedStrings.xml><?xml version="1.0" encoding="utf-8"?>
<sst xmlns="http://schemas.openxmlformats.org/spreadsheetml/2006/main" count="232" uniqueCount="109">
  <si>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</si>
  <si>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</si>
  <si>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</si>
  <si>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</si>
  <si>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</si>
  <si>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</si>
  <si>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</si>
  <si>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</si>
  <si>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</si>
  <si>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730</t>
  </si>
  <si>
    <t>Ústřední vytápění</t>
  </si>
  <si>
    <t>Příplatek za ztížené podmínky montáže stísněný prostor, montáž za provozu</t>
  </si>
  <si>
    <t>hod</t>
  </si>
  <si>
    <t xml:space="preserve">Zajištění požárního dohledu po svařování </t>
  </si>
  <si>
    <t>Nemrznoucí směs, koncentrace 40% nezámrzná teplota -24°C</t>
  </si>
  <si>
    <t>l</t>
  </si>
  <si>
    <t xml:space="preserve">Napuštění nemrznoucí směsi do systému </t>
  </si>
  <si>
    <t>Topná zkouška rozvodu provedená dle ČSN 060310 včetně provedení přednastavená těles nebo okruhů</t>
  </si>
  <si>
    <t>732</t>
  </si>
  <si>
    <t>Strojovny</t>
  </si>
  <si>
    <t xml:space="preserve">Montáž čerpadel oběhových spirálních, do DN 65 </t>
  </si>
  <si>
    <t xml:space="preserve">Přesun hmot pro strojovny, výšky do 6 m </t>
  </si>
  <si>
    <t>t</t>
  </si>
  <si>
    <t>733</t>
  </si>
  <si>
    <t>Rozvod potrubí</t>
  </si>
  <si>
    <t>Potrubí z uhlíkaté oceli 76x2 mm vč. nátěru včetně tepelné kaučuk.izolace 30mm</t>
  </si>
  <si>
    <t>m</t>
  </si>
  <si>
    <t>Potrubí z uhlíkaté oceli 108x2,5 mm vč. nátěru včetně tepelné kaučuk.izolace 40mm</t>
  </si>
  <si>
    <t>Potrubí hladké bezešvé nízkotlaké D 133/4,5 vč.nátěru a kaučuk.izolace tl.50mm</t>
  </si>
  <si>
    <t xml:space="preserve">Tlaková zkouška potrubí  do DN 133 </t>
  </si>
  <si>
    <t xml:space="preserve">Přesun hmot pro rozvody potrubí, výšky do 6 m </t>
  </si>
  <si>
    <t>734</t>
  </si>
  <si>
    <t>Armatury</t>
  </si>
  <si>
    <t xml:space="preserve">Klapka mezipřírubová, DN 100 PN16 </t>
  </si>
  <si>
    <t xml:space="preserve">Klapka mezipřírubová, DN 65 PN16 </t>
  </si>
  <si>
    <t xml:space="preserve">Filtr přírubový DN 100 PN16 </t>
  </si>
  <si>
    <t xml:space="preserve">Mezipřírubový zpětný ventil DN 100 PN 16 </t>
  </si>
  <si>
    <t>Mezikusy z ocel.trubek hlad.,redukované DN 100/65 včetně pšírub PN 16</t>
  </si>
  <si>
    <t>Mezikusy z ocel.trub. hlad.,redukované DN 125/100 včetně přírub PN 16</t>
  </si>
  <si>
    <t xml:space="preserve">Přírubové spoje PN 1,6/I MPa, DN 65 </t>
  </si>
  <si>
    <t xml:space="preserve">Přírubové spoje PN 1,6/I MPa, DN 100 </t>
  </si>
  <si>
    <t xml:space="preserve">Kohout kulový,2xvnitřní záv. DN 65 </t>
  </si>
  <si>
    <t xml:space="preserve">Servopohon tříbodový 230V ke kulovým kohoutům </t>
  </si>
  <si>
    <t xml:space="preserve">Šroubení DN 65 </t>
  </si>
  <si>
    <t xml:space="preserve">Návarky s trubkovým závitem G 1/2 </t>
  </si>
  <si>
    <t xml:space="preserve">Ochranné jímky se závitem do G 1 </t>
  </si>
  <si>
    <t xml:space="preserve">Přesun hmot pro armatury, výšky do 6 m </t>
  </si>
  <si>
    <t>767</t>
  </si>
  <si>
    <t>Konstrukce zámečnické</t>
  </si>
  <si>
    <t>Výroba a montáž kov. atypických konstr. do 5 kg konstrukce pro závěsy potr.systému + 1x nátěr</t>
  </si>
  <si>
    <t>kg</t>
  </si>
  <si>
    <t>počet</t>
  </si>
  <si>
    <t>Lešení pojízdné popmocné, včetně montáží a demontáží lešení</t>
  </si>
  <si>
    <t>Čerpadlo oběhové 65/1 -27/3 včetně protipřírub</t>
  </si>
  <si>
    <t>Vyvažovací ventil DN 65 PN 16</t>
  </si>
  <si>
    <t>Příplatek za stížené podmínky montáže stísněný prostor, montáž za provozu</t>
  </si>
  <si>
    <t>DMTZ tepelných izolací ze stáv. rozdělovačů páry DN 300</t>
  </si>
  <si>
    <t>m2</t>
  </si>
  <si>
    <t xml:space="preserve">DMTZ - odřezání hrdla Dn 150 od stáv.rozdělovače </t>
  </si>
  <si>
    <t xml:space="preserve">Rozšíření otvoru stáv.rozdělovače na DN 200 </t>
  </si>
  <si>
    <t xml:space="preserve">Vyřezání nového otvoru DN 200 na stáv.rozdělovači </t>
  </si>
  <si>
    <t xml:space="preserve">Odřezání přípojky DN 150 od hlavního vedení </t>
  </si>
  <si>
    <t xml:space="preserve">Vyřezání nového otvoru DN 200 v hlavním vedení </t>
  </si>
  <si>
    <t xml:space="preserve">Zavaření odřezaných otvorů v potrubí DN 200 </t>
  </si>
  <si>
    <t>Navaření nových hrdel na stáv.rozdělovače DN 200 včetně přírub DN 200 PN16</t>
  </si>
  <si>
    <t>Připojení nové odbočky DN 200 na stávající rozvod DN 200</t>
  </si>
  <si>
    <t xml:space="preserve">Připojení nového vedení na hrdlo rozdělovače </t>
  </si>
  <si>
    <t>Potrubí hladké bezešvé níz./středotlaké DN 200 včetn nátru a tep.izolace tl.200mm a oplech.</t>
  </si>
  <si>
    <t>Potrubí hladké bezešvé níz./středotlaké DN 40 včetn nátru a tep.izolace tl.40mm a oplech.</t>
  </si>
  <si>
    <t>Potrubí hladké bezešvé nízkotlaké DN 25 včetn nátru a tep.izolace tl.25mm a oplech.</t>
  </si>
  <si>
    <t>Potrubí hladké bezešvé nízkotlaké DN 15 včetn nátru a tep.izolace tl.15mm a oplech.</t>
  </si>
  <si>
    <t>Potrubí závitové bezešvé běžné nízkotlaké DN 40 včetn nátěru 2xzáklad a 2x email</t>
  </si>
  <si>
    <t>Potrubí závitové bezešvé běžné nízkotlaké DN 25 včetn nátěru 2xzáklad a 2x email</t>
  </si>
  <si>
    <t>Potrubí závitové bezešvé běžné nízkotlaké DN 15 včetn nátěru 2xzáklad a 2x email</t>
  </si>
  <si>
    <t xml:space="preserve">Tlaková zkouška potrubí </t>
  </si>
  <si>
    <t xml:space="preserve">DMTZ armatur se dvěma přírubami do DN 100 </t>
  </si>
  <si>
    <t xml:space="preserve">Demontáž armatur se dvěma přírubami do DN 50 </t>
  </si>
  <si>
    <t>Ventily pojist. pruž.nárožní DN 125 PN16 otvírací přetlak 16 bar</t>
  </si>
  <si>
    <t xml:space="preserve">Ventily uzavírací DN 200 PN 16 </t>
  </si>
  <si>
    <t>Mezipřírubová zpětná klapka nerez - parní DN 200 PN 16</t>
  </si>
  <si>
    <t xml:space="preserve">Ventily uzavírací DN 15 PN 25 </t>
  </si>
  <si>
    <t xml:space="preserve">Ventily uzavírací DN 25 PN 25 </t>
  </si>
  <si>
    <t xml:space="preserve">Ventily uzavírací DN 40 PN 16 </t>
  </si>
  <si>
    <t xml:space="preserve">Odvaděč kondenzátu DN 15 PN 25 </t>
  </si>
  <si>
    <t xml:space="preserve">Odvaděč kondenzátu DN 25 PN 25 </t>
  </si>
  <si>
    <t xml:space="preserve">Kondenzační smyčky ČSN 13 7533.1 - stočené </t>
  </si>
  <si>
    <t xml:space="preserve">Tlakoměr PÁRA 0 - 16 bar </t>
  </si>
  <si>
    <t xml:space="preserve">Montáž tlakoměru deformačního </t>
  </si>
  <si>
    <t>Teploměr dvoukovový PÁRA 0 - 200 °C včetn jímky</t>
  </si>
  <si>
    <t>Mezikusy z ocel.trub. hlad.,redukované DN 200/150 včetně přírub PN 16</t>
  </si>
  <si>
    <t>Přírubové spoje PN 1,6/I MPa, DN 200 zaslepovací</t>
  </si>
  <si>
    <t xml:space="preserve">Přírubové spoje PN 1,6/I MPa, DN 200 </t>
  </si>
  <si>
    <t xml:space="preserve">Přírubové spoje PN 1,6/I MPa, DN 150 </t>
  </si>
  <si>
    <t xml:space="preserve">Přírubové spoje PN 1,6/I MPa, DN 40 </t>
  </si>
  <si>
    <t xml:space="preserve">Přírubové spoje PN 2,5/I MPa, DN 25 </t>
  </si>
  <si>
    <t xml:space="preserve">Přírubové spoje PN 2,5/I MPa, DN 15 </t>
  </si>
  <si>
    <t xml:space="preserve">Kohout kulový,2xvnitřní záv., DN 25 </t>
  </si>
  <si>
    <t xml:space="preserve">Šroubení topenářské, přímé, DN 25 </t>
  </si>
  <si>
    <t xml:space="preserve">Filtr, vnitřní-vnitřní DN 25 </t>
  </si>
  <si>
    <t>Teploměr přímý s pouzdrem  typ 160 0 - 100 °C</t>
  </si>
  <si>
    <t xml:space="preserve">Tlakoměr deformační 0 - 10 bar  D 160 </t>
  </si>
  <si>
    <t>Potrubí flexibilní tlakové DN 150 PN16 s přírubami l=800mm</t>
  </si>
  <si>
    <t>Potrubí flexibilní tlakové DN 200 PN16 s přírubami l=800mm</t>
  </si>
  <si>
    <t>783</t>
  </si>
  <si>
    <t>Nátěry</t>
  </si>
  <si>
    <t>Nátěr syntet. klempířských konstrukcí, Z + 2 x (krycí plechy)</t>
  </si>
  <si>
    <t>Nátěr syntet. klempířských konstrukcí email - černo/žluté pruhy (krycí plechy)</t>
  </si>
  <si>
    <t>Položkový rozpočet - instalace a montáže v provozu Kvasírna</t>
  </si>
  <si>
    <t>Položkový rozpočet - instalace a montáže v provozu Odparka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</si>
</sst>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45">
    <xf numFmtId="0" fontId="0" fillId="0" borderId="0" xfId="0"/>
    <xf numFmtId="0" fontId="0" fillId="0" borderId="0" xfId="47">
      <alignment/>
      <protection/>
    </xf>
    <xf numFmtId="0" fontId="0" fillId="0" borderId="0" xfId="47" applyFill="1">
      <alignment/>
      <protection/>
    </xf>
    <xf numFmtId="0" fontId="22" fillId="0" borderId="0" xfId="47" applyFont="1" applyFill="1">
      <alignment/>
      <protection/>
    </xf>
    <xf numFmtId="0" fontId="0" fillId="0" borderId="0" xfId="47" applyFont="1" applyFill="1">
      <alignment/>
      <protection/>
    </xf>
    <xf numFmtId="0" fontId="0" fillId="0" borderId="0" xfId="47" applyFill="1" applyAlignment="1">
      <alignment horizontal="right"/>
      <protection/>
    </xf>
    <xf numFmtId="0" fontId="0" fillId="0" borderId="0" xfId="47" applyFill="1" applyAlignment="1">
      <alignment/>
      <protection/>
    </xf>
    <xf numFmtId="49" fontId="19" fillId="0" borderId="10" xfId="47" applyNumberFormat="1" applyFont="1" applyFill="1" applyBorder="1">
      <alignment/>
      <protection/>
    </xf>
    <xf numFmtId="0" fontId="19" fillId="0" borderId="11" xfId="47" applyFont="1" applyFill="1" applyBorder="1" applyAlignment="1">
      <alignment horizontal="center"/>
      <protection/>
    </xf>
    <xf numFmtId="0" fontId="19" fillId="0" borderId="11" xfId="47" applyNumberFormat="1" applyFont="1" applyFill="1" applyBorder="1" applyAlignment="1">
      <alignment horizontal="center"/>
      <protection/>
    </xf>
    <xf numFmtId="0" fontId="19" fillId="0" borderId="10" xfId="47" applyFont="1" applyFill="1" applyBorder="1" applyAlignment="1">
      <alignment horizontal="center"/>
      <protection/>
    </xf>
    <xf numFmtId="0" fontId="20" fillId="0" borderId="12" xfId="47" applyFont="1" applyFill="1" applyBorder="1" applyAlignment="1">
      <alignment horizontal="center"/>
      <protection/>
    </xf>
    <xf numFmtId="49" fontId="20" fillId="0" borderId="12" xfId="47" applyNumberFormat="1" applyFont="1" applyFill="1" applyBorder="1" applyAlignment="1">
      <alignment horizontal="left"/>
      <protection/>
    </xf>
    <xf numFmtId="0" fontId="20" fillId="0" borderId="12" xfId="47" applyFont="1" applyFill="1" applyBorder="1">
      <alignment/>
      <protection/>
    </xf>
    <xf numFmtId="0" fontId="0" fillId="0" borderId="12" xfId="47" applyFill="1" applyBorder="1" applyAlignment="1">
      <alignment horizontal="center"/>
      <protection/>
    </xf>
    <xf numFmtId="0" fontId="0" fillId="0" borderId="12" xfId="47" applyNumberFormat="1" applyFill="1" applyBorder="1" applyAlignment="1">
      <alignment horizontal="right"/>
      <protection/>
    </xf>
    <xf numFmtId="0" fontId="0" fillId="0" borderId="12" xfId="47" applyNumberFormat="1" applyFill="1" applyBorder="1">
      <alignment/>
      <protection/>
    </xf>
    <xf numFmtId="0" fontId="0" fillId="0" borderId="0" xfId="47" applyNumberFormat="1">
      <alignment/>
      <protection/>
    </xf>
    <xf numFmtId="0" fontId="24" fillId="0" borderId="0" xfId="47" applyFont="1">
      <alignment/>
      <protection/>
    </xf>
    <xf numFmtId="0" fontId="0" fillId="0" borderId="12" xfId="47" applyFont="1" applyFill="1" applyBorder="1" applyAlignment="1">
      <alignment horizontal="center"/>
      <protection/>
    </xf>
    <xf numFmtId="49" fontId="21" fillId="0" borderId="12" xfId="47" applyNumberFormat="1" applyFont="1" applyFill="1" applyBorder="1" applyAlignment="1">
      <alignment horizontal="left"/>
      <protection/>
    </xf>
    <xf numFmtId="0" fontId="21" fillId="0" borderId="12" xfId="47" applyFont="1" applyFill="1" applyBorder="1" applyAlignment="1">
      <alignment wrapText="1"/>
      <protection/>
    </xf>
    <xf numFmtId="49" fontId="21" fillId="0" borderId="12" xfId="47" applyNumberFormat="1" applyFont="1" applyFill="1" applyBorder="1" applyAlignment="1">
      <alignment horizontal="center" shrinkToFit="1"/>
      <protection/>
    </xf>
    <xf numFmtId="4" fontId="21" fillId="0" borderId="12" xfId="47" applyNumberFormat="1" applyFont="1" applyFill="1" applyBorder="1" applyAlignment="1">
      <alignment horizontal="right"/>
      <protection/>
    </xf>
    <xf numFmtId="4" fontId="21" fillId="0" borderId="12" xfId="47" applyNumberFormat="1" applyFont="1" applyFill="1" applyBorder="1">
      <alignment/>
      <protection/>
    </xf>
    <xf numFmtId="0" fontId="0" fillId="0" borderId="13" xfId="47" applyFill="1" applyBorder="1" applyAlignment="1">
      <alignment horizontal="center"/>
      <protection/>
    </xf>
    <xf numFmtId="49" fontId="18" fillId="0" borderId="13" xfId="47" applyNumberFormat="1" applyFont="1" applyFill="1" applyBorder="1" applyAlignment="1">
      <alignment horizontal="left"/>
      <protection/>
    </xf>
    <xf numFmtId="0" fontId="18" fillId="0" borderId="13" xfId="47" applyFont="1" applyFill="1" applyBorder="1">
      <alignment/>
      <protection/>
    </xf>
    <xf numFmtId="4" fontId="0" fillId="0" borderId="13" xfId="47" applyNumberFormat="1" applyFill="1" applyBorder="1" applyAlignment="1">
      <alignment horizontal="right"/>
      <protection/>
    </xf>
    <xf numFmtId="4" fontId="20" fillId="0" borderId="13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25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26" fillId="0" borderId="0" xfId="47" applyFont="1" applyBorder="1">
      <alignment/>
      <protection/>
    </xf>
    <xf numFmtId="3" fontId="26" fillId="0" borderId="0" xfId="47" applyNumberFormat="1" applyFont="1" applyBorder="1" applyAlignment="1">
      <alignment horizontal="right"/>
      <protection/>
    </xf>
    <xf numFmtId="4" fontId="26" fillId="0" borderId="0" xfId="47" applyNumberFormat="1" applyFont="1" applyBorder="1">
      <alignment/>
      <protection/>
    </xf>
    <xf numFmtId="0" fontId="25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1" fillId="0" borderId="12" xfId="47" applyNumberFormat="1" applyFont="1" applyFill="1" applyBorder="1" applyAlignment="1">
      <alignment horizontal="center" shrinkToFit="1"/>
      <protection/>
    </xf>
    <xf numFmtId="4" fontId="21" fillId="0" borderId="12" xfId="47" applyNumberFormat="1" applyFont="1" applyFill="1" applyBorder="1" applyAlignment="1">
      <alignment horizontal="right"/>
      <protection/>
    </xf>
    <xf numFmtId="4" fontId="21" fillId="0" borderId="12" xfId="47" applyNumberFormat="1" applyFont="1" applyFill="1" applyBorder="1">
      <alignment/>
      <protection/>
    </xf>
    <xf numFmtId="0" fontId="0" fillId="0" borderId="0" xfId="47" applyFont="1" applyFill="1">
      <alignment/>
      <protection/>
    </xf>
    <xf numFmtId="0" fontId="24" fillId="0" borderId="0" xfId="47" applyFont="1" applyFill="1">
      <alignment/>
      <protection/>
    </xf>
    <xf numFmtId="0" fontId="23" fillId="0" borderId="0" xfId="47" applyFont="1" applyAlignment="1">
      <alignment horizont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EK~1.VYK\AppData\Local\Temp\kol&#237;n_odparka_slep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odparka</v>
          </cell>
        </row>
        <row r="6">
          <cell r="C6" t="str">
            <v>lihovar Kolín</v>
          </cell>
        </row>
        <row r="7">
          <cell r="G7">
            <v>0</v>
          </cell>
        </row>
      </sheetData>
      <sheetData sheetId="1"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9">
          <cell r="H1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6"/>
  <sheetViews>
    <sheetView showGridLines="0" showZeros="0" workbookViewId="0" topLeftCell="A1">
      <selection activeCell="A2" sqref="A2"/>
    </sheetView>
  </sheetViews>
  <sheetFormatPr defaultColWidth="9.00390625" defaultRowHeight="12.75"/>
  <cols>
    <col min="1" max="1" width="3.875" style="1" customWidth="1"/>
    <col min="2" max="2" width="12.00390625" style="1" customWidth="1"/>
    <col min="3" max="3" width="40.375" style="1" customWidth="1"/>
    <col min="4" max="4" width="5.625" style="1" customWidth="1"/>
    <col min="5" max="5" width="8.625" style="33" customWidth="1"/>
    <col min="6" max="6" width="9.875" style="1" customWidth="1"/>
    <col min="7" max="7" width="13.875" style="1" customWidth="1"/>
    <col min="8" max="16384" width="9.125" style="1" customWidth="1"/>
  </cols>
  <sheetData>
    <row r="1" spans="1:7" ht="15.75">
      <c r="A1" s="44" t="s">
        <v>107</v>
      </c>
      <c r="B1" s="44"/>
      <c r="C1" s="44"/>
      <c r="D1" s="44"/>
      <c r="E1" s="44"/>
      <c r="F1" s="44"/>
      <c r="G1" s="44"/>
    </row>
    <row r="2" spans="1:7" ht="12.75">
      <c r="A2" s="3"/>
      <c r="B2" s="4"/>
      <c r="C2" s="4"/>
      <c r="D2" s="2"/>
      <c r="E2" s="5"/>
      <c r="F2" s="2"/>
      <c r="G2" s="6"/>
    </row>
    <row r="3" spans="1:7" ht="12.75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8" t="s">
        <v>5</v>
      </c>
      <c r="G3" s="10" t="s">
        <v>6</v>
      </c>
    </row>
    <row r="4" spans="1:15" ht="12.75">
      <c r="A4" s="11" t="s">
        <v>7</v>
      </c>
      <c r="B4" s="12" t="s">
        <v>9</v>
      </c>
      <c r="C4" s="13" t="s">
        <v>10</v>
      </c>
      <c r="D4" s="14"/>
      <c r="E4" s="15"/>
      <c r="F4" s="15"/>
      <c r="G4" s="16"/>
      <c r="H4" s="17"/>
      <c r="I4" s="17"/>
      <c r="O4" s="18">
        <v>1</v>
      </c>
    </row>
    <row r="5" spans="1:104" ht="22.5">
      <c r="A5" s="19">
        <v>1</v>
      </c>
      <c r="B5" s="20"/>
      <c r="C5" s="21" t="s">
        <v>11</v>
      </c>
      <c r="D5" s="22" t="s">
        <v>12</v>
      </c>
      <c r="E5" s="23">
        <v>448</v>
      </c>
      <c r="F5" s="23">
        <v>0</v>
      </c>
      <c r="G5" s="24">
        <f aca="true" t="shared" si="0" ref="G5:G10">E5*F5</f>
        <v>0</v>
      </c>
      <c r="O5" s="18">
        <v>2</v>
      </c>
      <c r="AA5" s="1">
        <v>12</v>
      </c>
      <c r="AB5" s="1">
        <v>0</v>
      </c>
      <c r="AC5" s="1">
        <v>1</v>
      </c>
      <c r="AZ5" s="1">
        <v>2</v>
      </c>
      <c r="BA5" s="1">
        <f aca="true" t="shared" si="1" ref="BA5:BA10">IF(AZ5=1,G5,0)</f>
        <v>0</v>
      </c>
      <c r="BB5" s="1">
        <f aca="true" t="shared" si="2" ref="BB5:BB10">IF(AZ5=2,G5,0)</f>
        <v>0</v>
      </c>
      <c r="BC5" s="1">
        <f aca="true" t="shared" si="3" ref="BC5:BC10">IF(AZ5=3,G5,0)</f>
        <v>0</v>
      </c>
      <c r="BD5" s="1">
        <f aca="true" t="shared" si="4" ref="BD5:BD10">IF(AZ5=4,G5,0)</f>
        <v>0</v>
      </c>
      <c r="BE5" s="1">
        <f aca="true" t="shared" si="5" ref="BE5:BE10">IF(AZ5=5,G5,0)</f>
        <v>0</v>
      </c>
      <c r="CZ5" s="1">
        <v>0</v>
      </c>
    </row>
    <row r="6" spans="1:104" ht="22.5">
      <c r="A6" s="19">
        <v>2</v>
      </c>
      <c r="B6" s="20"/>
      <c r="C6" s="21" t="s">
        <v>52</v>
      </c>
      <c r="D6" s="22" t="s">
        <v>51</v>
      </c>
      <c r="E6" s="23">
        <v>1</v>
      </c>
      <c r="F6" s="23">
        <v>0</v>
      </c>
      <c r="G6" s="24">
        <f t="shared" si="0"/>
        <v>0</v>
      </c>
      <c r="O6" s="18">
        <v>2</v>
      </c>
      <c r="AA6" s="1">
        <v>12</v>
      </c>
      <c r="AB6" s="1">
        <v>1</v>
      </c>
      <c r="AC6" s="1">
        <v>2</v>
      </c>
      <c r="AZ6" s="1">
        <v>2</v>
      </c>
      <c r="BA6" s="1">
        <f t="shared" si="1"/>
        <v>0</v>
      </c>
      <c r="BB6" s="1">
        <f t="shared" si="2"/>
        <v>0</v>
      </c>
      <c r="BC6" s="1">
        <f t="shared" si="3"/>
        <v>0</v>
      </c>
      <c r="BD6" s="1">
        <f t="shared" si="4"/>
        <v>0</v>
      </c>
      <c r="BE6" s="1">
        <f t="shared" si="5"/>
        <v>0</v>
      </c>
      <c r="CZ6" s="1">
        <v>0.668</v>
      </c>
    </row>
    <row r="7" spans="1:104" ht="12.75">
      <c r="A7" s="19">
        <v>3</v>
      </c>
      <c r="B7" s="20"/>
      <c r="C7" s="21" t="s">
        <v>13</v>
      </c>
      <c r="D7" s="22" t="s">
        <v>12</v>
      </c>
      <c r="E7" s="23">
        <v>230</v>
      </c>
      <c r="F7" s="23">
        <v>0</v>
      </c>
      <c r="G7" s="24">
        <f t="shared" si="0"/>
        <v>0</v>
      </c>
      <c r="O7" s="18">
        <v>2</v>
      </c>
      <c r="AA7" s="1">
        <v>12</v>
      </c>
      <c r="AB7" s="1">
        <v>0</v>
      </c>
      <c r="AC7" s="1">
        <v>3</v>
      </c>
      <c r="AZ7" s="1">
        <v>2</v>
      </c>
      <c r="BA7" s="1">
        <f t="shared" si="1"/>
        <v>0</v>
      </c>
      <c r="BB7" s="1">
        <f t="shared" si="2"/>
        <v>0</v>
      </c>
      <c r="BC7" s="1">
        <f t="shared" si="3"/>
        <v>0</v>
      </c>
      <c r="BD7" s="1">
        <f t="shared" si="4"/>
        <v>0</v>
      </c>
      <c r="BE7" s="1">
        <f t="shared" si="5"/>
        <v>0</v>
      </c>
      <c r="CZ7" s="1">
        <v>0</v>
      </c>
    </row>
    <row r="8" spans="1:104" ht="22.5">
      <c r="A8" s="19">
        <v>4</v>
      </c>
      <c r="B8" s="20"/>
      <c r="C8" s="21" t="s">
        <v>14</v>
      </c>
      <c r="D8" s="22" t="s">
        <v>15</v>
      </c>
      <c r="E8" s="23">
        <v>6300</v>
      </c>
      <c r="F8" s="23">
        <v>0</v>
      </c>
      <c r="G8" s="24">
        <f t="shared" si="0"/>
        <v>0</v>
      </c>
      <c r="O8" s="18">
        <v>2</v>
      </c>
      <c r="AA8" s="1">
        <v>12</v>
      </c>
      <c r="AB8" s="1">
        <v>0</v>
      </c>
      <c r="AC8" s="1">
        <v>4</v>
      </c>
      <c r="AZ8" s="1">
        <v>2</v>
      </c>
      <c r="BA8" s="1">
        <f t="shared" si="1"/>
        <v>0</v>
      </c>
      <c r="BB8" s="1">
        <f t="shared" si="2"/>
        <v>0</v>
      </c>
      <c r="BC8" s="1">
        <f t="shared" si="3"/>
        <v>0</v>
      </c>
      <c r="BD8" s="1">
        <f t="shared" si="4"/>
        <v>0</v>
      </c>
      <c r="BE8" s="1">
        <f t="shared" si="5"/>
        <v>0</v>
      </c>
      <c r="CZ8" s="1">
        <v>0</v>
      </c>
    </row>
    <row r="9" spans="1:104" ht="12.75">
      <c r="A9" s="19">
        <v>5</v>
      </c>
      <c r="B9" s="20"/>
      <c r="C9" s="21" t="s">
        <v>16</v>
      </c>
      <c r="D9" s="22" t="s">
        <v>12</v>
      </c>
      <c r="E9" s="23">
        <v>48</v>
      </c>
      <c r="F9" s="23">
        <v>0</v>
      </c>
      <c r="G9" s="24">
        <f t="shared" si="0"/>
        <v>0</v>
      </c>
      <c r="O9" s="18">
        <v>2</v>
      </c>
      <c r="AA9" s="1">
        <v>12</v>
      </c>
      <c r="AB9" s="1">
        <v>0</v>
      </c>
      <c r="AC9" s="1">
        <v>5</v>
      </c>
      <c r="AZ9" s="1">
        <v>2</v>
      </c>
      <c r="BA9" s="1">
        <f t="shared" si="1"/>
        <v>0</v>
      </c>
      <c r="BB9" s="1">
        <f t="shared" si="2"/>
        <v>0</v>
      </c>
      <c r="BC9" s="1">
        <f t="shared" si="3"/>
        <v>0</v>
      </c>
      <c r="BD9" s="1">
        <f t="shared" si="4"/>
        <v>0</v>
      </c>
      <c r="BE9" s="1">
        <f t="shared" si="5"/>
        <v>0</v>
      </c>
      <c r="CZ9" s="1">
        <v>0</v>
      </c>
    </row>
    <row r="10" spans="1:104" ht="22.5">
      <c r="A10" s="19">
        <v>6</v>
      </c>
      <c r="B10" s="20"/>
      <c r="C10" s="21" t="s">
        <v>17</v>
      </c>
      <c r="D10" s="22" t="s">
        <v>12</v>
      </c>
      <c r="E10" s="23">
        <v>72</v>
      </c>
      <c r="F10" s="23">
        <v>0</v>
      </c>
      <c r="G10" s="24">
        <f t="shared" si="0"/>
        <v>0</v>
      </c>
      <c r="O10" s="18">
        <v>2</v>
      </c>
      <c r="AA10" s="1">
        <v>12</v>
      </c>
      <c r="AB10" s="1">
        <v>0</v>
      </c>
      <c r="AC10" s="1">
        <v>6</v>
      </c>
      <c r="AZ10" s="1">
        <v>2</v>
      </c>
      <c r="BA10" s="1">
        <f t="shared" si="1"/>
        <v>0</v>
      </c>
      <c r="BB10" s="1">
        <f t="shared" si="2"/>
        <v>0</v>
      </c>
      <c r="BC10" s="1">
        <f t="shared" si="3"/>
        <v>0</v>
      </c>
      <c r="BD10" s="1">
        <f t="shared" si="4"/>
        <v>0</v>
      </c>
      <c r="BE10" s="1">
        <f t="shared" si="5"/>
        <v>0</v>
      </c>
      <c r="CZ10" s="1">
        <v>0</v>
      </c>
    </row>
    <row r="11" spans="1:57" ht="12.75">
      <c r="A11" s="25"/>
      <c r="B11" s="26" t="s">
        <v>8</v>
      </c>
      <c r="C11" s="27" t="str">
        <f>CONCATENATE(B4," ",C4)</f>
        <v>730 Ústřední vytápění</v>
      </c>
      <c r="D11" s="25"/>
      <c r="E11" s="28"/>
      <c r="F11" s="28"/>
      <c r="G11" s="29">
        <f>SUM(G4:G10)</f>
        <v>0</v>
      </c>
      <c r="O11" s="18">
        <v>4</v>
      </c>
      <c r="BA11" s="30">
        <f>SUM(BA4:BA10)</f>
        <v>0</v>
      </c>
      <c r="BB11" s="30">
        <f>SUM(BB4:BB10)</f>
        <v>0</v>
      </c>
      <c r="BC11" s="30">
        <f>SUM(BC4:BC10)</f>
        <v>0</v>
      </c>
      <c r="BD11" s="30">
        <f>SUM(BD4:BD10)</f>
        <v>0</v>
      </c>
      <c r="BE11" s="30">
        <f>SUM(BE4:BE10)</f>
        <v>0</v>
      </c>
    </row>
    <row r="12" spans="1:15" ht="12.75">
      <c r="A12" s="11" t="s">
        <v>7</v>
      </c>
      <c r="B12" s="12" t="s">
        <v>18</v>
      </c>
      <c r="C12" s="13" t="s">
        <v>19</v>
      </c>
      <c r="D12" s="14"/>
      <c r="E12" s="15"/>
      <c r="F12" s="15"/>
      <c r="G12" s="16"/>
      <c r="H12" s="17"/>
      <c r="I12" s="17"/>
      <c r="O12" s="18">
        <v>1</v>
      </c>
    </row>
    <row r="13" spans="1:104" ht="12.75">
      <c r="A13" s="19">
        <v>7</v>
      </c>
      <c r="B13" s="20"/>
      <c r="C13" s="21" t="s">
        <v>53</v>
      </c>
      <c r="D13" s="22" t="s">
        <v>51</v>
      </c>
      <c r="E13" s="23">
        <v>3</v>
      </c>
      <c r="F13" s="23">
        <v>0</v>
      </c>
      <c r="G13" s="24">
        <f>E13*F13</f>
        <v>0</v>
      </c>
      <c r="O13" s="18">
        <v>2</v>
      </c>
      <c r="AA13" s="1">
        <v>12</v>
      </c>
      <c r="AB13" s="1">
        <v>1</v>
      </c>
      <c r="AC13" s="1">
        <v>8</v>
      </c>
      <c r="AZ13" s="1">
        <v>2</v>
      </c>
      <c r="BA13" s="1">
        <f>IF(AZ13=1,G13,0)</f>
        <v>0</v>
      </c>
      <c r="BB13" s="1">
        <f>IF(AZ13=2,G13,0)</f>
        <v>0</v>
      </c>
      <c r="BC13" s="1">
        <f>IF(AZ13=3,G13,0)</f>
        <v>0</v>
      </c>
      <c r="BD13" s="1">
        <f>IF(AZ13=4,G13,0)</f>
        <v>0</v>
      </c>
      <c r="BE13" s="1">
        <f>IF(AZ13=5,G13,0)</f>
        <v>0</v>
      </c>
      <c r="CZ13" s="1">
        <v>0.00608</v>
      </c>
    </row>
    <row r="14" spans="1:104" ht="12.75">
      <c r="A14" s="19">
        <v>8</v>
      </c>
      <c r="B14" s="20"/>
      <c r="C14" s="21" t="s">
        <v>20</v>
      </c>
      <c r="D14" s="22" t="s">
        <v>51</v>
      </c>
      <c r="E14" s="23">
        <v>3</v>
      </c>
      <c r="F14" s="23">
        <v>0</v>
      </c>
      <c r="G14" s="24">
        <f>E14*F14</f>
        <v>0</v>
      </c>
      <c r="O14" s="18">
        <v>2</v>
      </c>
      <c r="AA14" s="1">
        <v>12</v>
      </c>
      <c r="AB14" s="1">
        <v>0</v>
      </c>
      <c r="AC14" s="1">
        <v>9</v>
      </c>
      <c r="AZ14" s="1">
        <v>2</v>
      </c>
      <c r="BA14" s="1">
        <f>IF(AZ14=1,G14,0)</f>
        <v>0</v>
      </c>
      <c r="BB14" s="1">
        <f>IF(AZ14=2,G14,0)</f>
        <v>0</v>
      </c>
      <c r="BC14" s="1">
        <f>IF(AZ14=3,G14,0)</f>
        <v>0</v>
      </c>
      <c r="BD14" s="1">
        <f>IF(AZ14=4,G14,0)</f>
        <v>0</v>
      </c>
      <c r="BE14" s="1">
        <f>IF(AZ14=5,G14,0)</f>
        <v>0</v>
      </c>
      <c r="CZ14" s="1">
        <v>0.00059</v>
      </c>
    </row>
    <row r="15" spans="1:104" ht="12.75">
      <c r="A15" s="19">
        <v>9</v>
      </c>
      <c r="B15" s="20"/>
      <c r="C15" s="21" t="s">
        <v>21</v>
      </c>
      <c r="D15" s="22" t="s">
        <v>22</v>
      </c>
      <c r="E15" s="23">
        <v>0.42</v>
      </c>
      <c r="F15" s="23">
        <v>0</v>
      </c>
      <c r="G15" s="24">
        <f>E15*F15</f>
        <v>0</v>
      </c>
      <c r="O15" s="18">
        <v>2</v>
      </c>
      <c r="AA15" s="1">
        <v>12</v>
      </c>
      <c r="AB15" s="1">
        <v>0</v>
      </c>
      <c r="AC15" s="1">
        <v>10</v>
      </c>
      <c r="AZ15" s="1">
        <v>2</v>
      </c>
      <c r="BA15" s="1">
        <f>IF(AZ15=1,G15,0)</f>
        <v>0</v>
      </c>
      <c r="BB15" s="1">
        <f>IF(AZ15=2,G15,0)</f>
        <v>0</v>
      </c>
      <c r="BC15" s="1">
        <f>IF(AZ15=3,G15,0)</f>
        <v>0</v>
      </c>
      <c r="BD15" s="1">
        <f>IF(AZ15=4,G15,0)</f>
        <v>0</v>
      </c>
      <c r="BE15" s="1">
        <f>IF(AZ15=5,G15,0)</f>
        <v>0</v>
      </c>
      <c r="CZ15" s="1">
        <v>0</v>
      </c>
    </row>
    <row r="16" spans="1:57" ht="12.75">
      <c r="A16" s="25"/>
      <c r="B16" s="26" t="s">
        <v>8</v>
      </c>
      <c r="C16" s="27" t="str">
        <f>CONCATENATE(B12," ",C12)</f>
        <v>732 Strojovny</v>
      </c>
      <c r="D16" s="25"/>
      <c r="E16" s="28"/>
      <c r="F16" s="28"/>
      <c r="G16" s="29">
        <f>SUM(G12:G15)</f>
        <v>0</v>
      </c>
      <c r="O16" s="18">
        <v>4</v>
      </c>
      <c r="BA16" s="30">
        <f>SUM(BA12:BA15)</f>
        <v>0</v>
      </c>
      <c r="BB16" s="30">
        <f>SUM(BB12:BB15)</f>
        <v>0</v>
      </c>
      <c r="BC16" s="30">
        <f>SUM(BC12:BC15)</f>
        <v>0</v>
      </c>
      <c r="BD16" s="30">
        <f>SUM(BD12:BD15)</f>
        <v>0</v>
      </c>
      <c r="BE16" s="30">
        <f>SUM(BE12:BE15)</f>
        <v>0</v>
      </c>
    </row>
    <row r="17" spans="1:15" ht="12.75">
      <c r="A17" s="11" t="s">
        <v>7</v>
      </c>
      <c r="B17" s="12" t="s">
        <v>23</v>
      </c>
      <c r="C17" s="13" t="s">
        <v>24</v>
      </c>
      <c r="D17" s="14"/>
      <c r="E17" s="15"/>
      <c r="F17" s="15"/>
      <c r="G17" s="16"/>
      <c r="H17" s="17"/>
      <c r="I17" s="17"/>
      <c r="O17" s="18">
        <v>1</v>
      </c>
    </row>
    <row r="18" spans="1:104" ht="22.5">
      <c r="A18" s="19">
        <v>10</v>
      </c>
      <c r="B18" s="20"/>
      <c r="C18" s="21" t="s">
        <v>25</v>
      </c>
      <c r="D18" s="22" t="s">
        <v>26</v>
      </c>
      <c r="E18" s="23">
        <v>72</v>
      </c>
      <c r="F18" s="23">
        <v>0</v>
      </c>
      <c r="G18" s="24">
        <f>E18*F18</f>
        <v>0</v>
      </c>
      <c r="O18" s="18">
        <v>2</v>
      </c>
      <c r="AA18" s="1">
        <v>12</v>
      </c>
      <c r="AB18" s="1">
        <v>0</v>
      </c>
      <c r="AC18" s="1">
        <v>11</v>
      </c>
      <c r="AZ18" s="1">
        <v>2</v>
      </c>
      <c r="BA18" s="1">
        <f>IF(AZ18=1,G18,0)</f>
        <v>0</v>
      </c>
      <c r="BB18" s="1">
        <f>IF(AZ18=2,G18,0)</f>
        <v>0</v>
      </c>
      <c r="BC18" s="1">
        <f>IF(AZ18=3,G18,0)</f>
        <v>0</v>
      </c>
      <c r="BD18" s="1">
        <f>IF(AZ18=4,G18,0)</f>
        <v>0</v>
      </c>
      <c r="BE18" s="1">
        <f>IF(AZ18=5,G18,0)</f>
        <v>0</v>
      </c>
      <c r="CZ18" s="1">
        <v>0.01122</v>
      </c>
    </row>
    <row r="19" spans="1:104" ht="22.5">
      <c r="A19" s="19">
        <v>11</v>
      </c>
      <c r="B19" s="20"/>
      <c r="C19" s="21" t="s">
        <v>27</v>
      </c>
      <c r="D19" s="22" t="s">
        <v>26</v>
      </c>
      <c r="E19" s="23">
        <v>72</v>
      </c>
      <c r="F19" s="23">
        <v>0</v>
      </c>
      <c r="G19" s="24">
        <f>E19*F19</f>
        <v>0</v>
      </c>
      <c r="O19" s="18">
        <v>2</v>
      </c>
      <c r="AA19" s="1">
        <v>12</v>
      </c>
      <c r="AB19" s="1">
        <v>0</v>
      </c>
      <c r="AC19" s="1">
        <v>12</v>
      </c>
      <c r="AZ19" s="1">
        <v>2</v>
      </c>
      <c r="BA19" s="1">
        <f>IF(AZ19=1,G19,0)</f>
        <v>0</v>
      </c>
      <c r="BB19" s="1">
        <f>IF(AZ19=2,G19,0)</f>
        <v>0</v>
      </c>
      <c r="BC19" s="1">
        <f>IF(AZ19=3,G19,0)</f>
        <v>0</v>
      </c>
      <c r="BD19" s="1">
        <f>IF(AZ19=4,G19,0)</f>
        <v>0</v>
      </c>
      <c r="BE19" s="1">
        <f>IF(AZ19=5,G19,0)</f>
        <v>0</v>
      </c>
      <c r="CZ19" s="1">
        <v>0.01584</v>
      </c>
    </row>
    <row r="20" spans="1:104" ht="22.5">
      <c r="A20" s="19">
        <v>12</v>
      </c>
      <c r="B20" s="20"/>
      <c r="C20" s="21" t="s">
        <v>28</v>
      </c>
      <c r="D20" s="22" t="s">
        <v>26</v>
      </c>
      <c r="E20" s="23">
        <v>90</v>
      </c>
      <c r="F20" s="23">
        <v>0</v>
      </c>
      <c r="G20" s="24">
        <f>E20*F20</f>
        <v>0</v>
      </c>
      <c r="O20" s="18">
        <v>2</v>
      </c>
      <c r="AA20" s="1">
        <v>12</v>
      </c>
      <c r="AB20" s="1">
        <v>0</v>
      </c>
      <c r="AC20" s="1">
        <v>13</v>
      </c>
      <c r="AZ20" s="1">
        <v>2</v>
      </c>
      <c r="BA20" s="1">
        <f>IF(AZ20=1,G20,0)</f>
        <v>0</v>
      </c>
      <c r="BB20" s="1">
        <f>IF(AZ20=2,G20,0)</f>
        <v>0</v>
      </c>
      <c r="BC20" s="1">
        <f>IF(AZ20=3,G20,0)</f>
        <v>0</v>
      </c>
      <c r="BD20" s="1">
        <f>IF(AZ20=4,G20,0)</f>
        <v>0</v>
      </c>
      <c r="BE20" s="1">
        <f>IF(AZ20=5,G20,0)</f>
        <v>0</v>
      </c>
      <c r="CZ20" s="1">
        <v>0.01941</v>
      </c>
    </row>
    <row r="21" spans="1:104" ht="12.75">
      <c r="A21" s="19">
        <v>13</v>
      </c>
      <c r="B21" s="20"/>
      <c r="C21" s="21" t="s">
        <v>29</v>
      </c>
      <c r="D21" s="22" t="s">
        <v>26</v>
      </c>
      <c r="E21" s="23">
        <v>234</v>
      </c>
      <c r="F21" s="23">
        <v>0</v>
      </c>
      <c r="G21" s="24">
        <f>E21*F21</f>
        <v>0</v>
      </c>
      <c r="O21" s="18">
        <v>2</v>
      </c>
      <c r="AA21" s="1">
        <v>12</v>
      </c>
      <c r="AB21" s="1">
        <v>0</v>
      </c>
      <c r="AC21" s="1">
        <v>14</v>
      </c>
      <c r="AZ21" s="1">
        <v>2</v>
      </c>
      <c r="BA21" s="1">
        <f>IF(AZ21=1,G21,0)</f>
        <v>0</v>
      </c>
      <c r="BB21" s="1">
        <f>IF(AZ21=2,G21,0)</f>
        <v>0</v>
      </c>
      <c r="BC21" s="1">
        <f>IF(AZ21=3,G21,0)</f>
        <v>0</v>
      </c>
      <c r="BD21" s="1">
        <f>IF(AZ21=4,G21,0)</f>
        <v>0</v>
      </c>
      <c r="BE21" s="1">
        <f>IF(AZ21=5,G21,0)</f>
        <v>0</v>
      </c>
      <c r="CZ21" s="1">
        <v>0</v>
      </c>
    </row>
    <row r="22" spans="1:104" ht="12.75">
      <c r="A22" s="19">
        <v>14</v>
      </c>
      <c r="B22" s="20"/>
      <c r="C22" s="21" t="s">
        <v>30</v>
      </c>
      <c r="D22" s="22" t="s">
        <v>22</v>
      </c>
      <c r="E22" s="23">
        <v>4.05</v>
      </c>
      <c r="F22" s="23">
        <v>0</v>
      </c>
      <c r="G22" s="24">
        <f>E22*F22</f>
        <v>0</v>
      </c>
      <c r="O22" s="18">
        <v>2</v>
      </c>
      <c r="AA22" s="1">
        <v>12</v>
      </c>
      <c r="AB22" s="1">
        <v>0</v>
      </c>
      <c r="AC22" s="1">
        <v>15</v>
      </c>
      <c r="AZ22" s="1">
        <v>2</v>
      </c>
      <c r="BA22" s="1">
        <f>IF(AZ22=1,G22,0)</f>
        <v>0</v>
      </c>
      <c r="BB22" s="1">
        <f>IF(AZ22=2,G22,0)</f>
        <v>0</v>
      </c>
      <c r="BC22" s="1">
        <f>IF(AZ22=3,G22,0)</f>
        <v>0</v>
      </c>
      <c r="BD22" s="1">
        <f>IF(AZ22=4,G22,0)</f>
        <v>0</v>
      </c>
      <c r="BE22" s="1">
        <f>IF(AZ22=5,G22,0)</f>
        <v>0</v>
      </c>
      <c r="CZ22" s="1">
        <v>0</v>
      </c>
    </row>
    <row r="23" spans="1:57" ht="12.75">
      <c r="A23" s="25"/>
      <c r="B23" s="26" t="s">
        <v>8</v>
      </c>
      <c r="C23" s="27" t="str">
        <f>CONCATENATE(B17," ",C17)</f>
        <v>733 Rozvod potrubí</v>
      </c>
      <c r="D23" s="25"/>
      <c r="E23" s="28"/>
      <c r="F23" s="28"/>
      <c r="G23" s="29">
        <f>SUM(G17:G22)</f>
        <v>0</v>
      </c>
      <c r="O23" s="18">
        <v>4</v>
      </c>
      <c r="BA23" s="30">
        <f>SUM(BA17:BA22)</f>
        <v>0</v>
      </c>
      <c r="BB23" s="30">
        <f>SUM(BB17:BB22)</f>
        <v>0</v>
      </c>
      <c r="BC23" s="30">
        <f>SUM(BC17:BC22)</f>
        <v>0</v>
      </c>
      <c r="BD23" s="30">
        <f>SUM(BD17:BD22)</f>
        <v>0</v>
      </c>
      <c r="BE23" s="30">
        <f>SUM(BE17:BE22)</f>
        <v>0</v>
      </c>
    </row>
    <row r="24" spans="1:15" ht="12.75">
      <c r="A24" s="11" t="s">
        <v>7</v>
      </c>
      <c r="B24" s="12" t="s">
        <v>31</v>
      </c>
      <c r="C24" s="13" t="s">
        <v>32</v>
      </c>
      <c r="D24" s="14"/>
      <c r="E24" s="15"/>
      <c r="F24" s="15"/>
      <c r="G24" s="16"/>
      <c r="H24" s="17"/>
      <c r="I24" s="17"/>
      <c r="O24" s="18">
        <v>1</v>
      </c>
    </row>
    <row r="25" spans="1:104" ht="12.75">
      <c r="A25" s="19">
        <v>15</v>
      </c>
      <c r="B25" s="20"/>
      <c r="C25" s="21" t="s">
        <v>33</v>
      </c>
      <c r="D25" s="22" t="s">
        <v>51</v>
      </c>
      <c r="E25" s="23">
        <v>4</v>
      </c>
      <c r="F25" s="23">
        <v>0</v>
      </c>
      <c r="G25" s="24">
        <f aca="true" t="shared" si="6" ref="G25:G39">E25*F25</f>
        <v>0</v>
      </c>
      <c r="O25" s="18">
        <v>2</v>
      </c>
      <c r="AA25" s="1">
        <v>12</v>
      </c>
      <c r="AB25" s="1">
        <v>1</v>
      </c>
      <c r="AC25" s="1">
        <v>16</v>
      </c>
      <c r="AZ25" s="1">
        <v>2</v>
      </c>
      <c r="BA25" s="1">
        <f aca="true" t="shared" si="7" ref="BA25:BA39">IF(AZ25=1,G25,0)</f>
        <v>0</v>
      </c>
      <c r="BB25" s="1">
        <f aca="true" t="shared" si="8" ref="BB25:BB39">IF(AZ25=2,G25,0)</f>
        <v>0</v>
      </c>
      <c r="BC25" s="1">
        <f aca="true" t="shared" si="9" ref="BC25:BC39">IF(AZ25=3,G25,0)</f>
        <v>0</v>
      </c>
      <c r="BD25" s="1">
        <f aca="true" t="shared" si="10" ref="BD25:BD39">IF(AZ25=4,G25,0)</f>
        <v>0</v>
      </c>
      <c r="BE25" s="1">
        <f aca="true" t="shared" si="11" ref="BE25:BE39">IF(AZ25=5,G25,0)</f>
        <v>0</v>
      </c>
      <c r="CZ25" s="1">
        <v>0</v>
      </c>
    </row>
    <row r="26" spans="1:104" ht="12.75">
      <c r="A26" s="19">
        <v>16</v>
      </c>
      <c r="B26" s="20"/>
      <c r="C26" s="21" t="s">
        <v>34</v>
      </c>
      <c r="D26" s="22" t="s">
        <v>51</v>
      </c>
      <c r="E26" s="23">
        <v>4</v>
      </c>
      <c r="F26" s="23">
        <v>0</v>
      </c>
      <c r="G26" s="24">
        <f t="shared" si="6"/>
        <v>0</v>
      </c>
      <c r="O26" s="18">
        <v>2</v>
      </c>
      <c r="AA26" s="1">
        <v>12</v>
      </c>
      <c r="AB26" s="1">
        <v>1</v>
      </c>
      <c r="AC26" s="1">
        <v>17</v>
      </c>
      <c r="AZ26" s="1">
        <v>2</v>
      </c>
      <c r="BA26" s="1">
        <f t="shared" si="7"/>
        <v>0</v>
      </c>
      <c r="BB26" s="1">
        <f t="shared" si="8"/>
        <v>0</v>
      </c>
      <c r="BC26" s="1">
        <f t="shared" si="9"/>
        <v>0</v>
      </c>
      <c r="BD26" s="1">
        <f t="shared" si="10"/>
        <v>0</v>
      </c>
      <c r="BE26" s="1">
        <f t="shared" si="11"/>
        <v>0</v>
      </c>
      <c r="CZ26" s="1">
        <v>0</v>
      </c>
    </row>
    <row r="27" spans="1:104" ht="12.75">
      <c r="A27" s="19">
        <v>17</v>
      </c>
      <c r="B27" s="20"/>
      <c r="C27" s="21" t="s">
        <v>35</v>
      </c>
      <c r="D27" s="22" t="s">
        <v>51</v>
      </c>
      <c r="E27" s="23">
        <v>2</v>
      </c>
      <c r="F27" s="23">
        <v>0</v>
      </c>
      <c r="G27" s="24">
        <f t="shared" si="6"/>
        <v>0</v>
      </c>
      <c r="O27" s="18">
        <v>2</v>
      </c>
      <c r="AA27" s="1">
        <v>12</v>
      </c>
      <c r="AB27" s="1">
        <v>1</v>
      </c>
      <c r="AC27" s="1">
        <v>18</v>
      </c>
      <c r="AZ27" s="1">
        <v>2</v>
      </c>
      <c r="BA27" s="1">
        <f t="shared" si="7"/>
        <v>0</v>
      </c>
      <c r="BB27" s="1">
        <f t="shared" si="8"/>
        <v>0</v>
      </c>
      <c r="BC27" s="1">
        <f t="shared" si="9"/>
        <v>0</v>
      </c>
      <c r="BD27" s="1">
        <f t="shared" si="10"/>
        <v>0</v>
      </c>
      <c r="BE27" s="1">
        <f t="shared" si="11"/>
        <v>0</v>
      </c>
      <c r="CZ27" s="1">
        <v>0</v>
      </c>
    </row>
    <row r="28" spans="1:104" ht="12.75">
      <c r="A28" s="19">
        <v>18</v>
      </c>
      <c r="B28" s="20"/>
      <c r="C28" s="21" t="s">
        <v>36</v>
      </c>
      <c r="D28" s="22" t="s">
        <v>51</v>
      </c>
      <c r="E28" s="23">
        <v>2</v>
      </c>
      <c r="F28" s="23">
        <v>0</v>
      </c>
      <c r="G28" s="24">
        <f t="shared" si="6"/>
        <v>0</v>
      </c>
      <c r="O28" s="18">
        <v>2</v>
      </c>
      <c r="AA28" s="1">
        <v>12</v>
      </c>
      <c r="AB28" s="1">
        <v>1</v>
      </c>
      <c r="AC28" s="1">
        <v>19</v>
      </c>
      <c r="AZ28" s="1">
        <v>2</v>
      </c>
      <c r="BA28" s="1">
        <f t="shared" si="7"/>
        <v>0</v>
      </c>
      <c r="BB28" s="1">
        <f t="shared" si="8"/>
        <v>0</v>
      </c>
      <c r="BC28" s="1">
        <f t="shared" si="9"/>
        <v>0</v>
      </c>
      <c r="BD28" s="1">
        <f t="shared" si="10"/>
        <v>0</v>
      </c>
      <c r="BE28" s="1">
        <f t="shared" si="11"/>
        <v>0</v>
      </c>
      <c r="CZ28" s="1">
        <v>0</v>
      </c>
    </row>
    <row r="29" spans="1:104" ht="22.5">
      <c r="A29" s="19">
        <v>19</v>
      </c>
      <c r="B29" s="20"/>
      <c r="C29" s="21" t="s">
        <v>37</v>
      </c>
      <c r="D29" s="22" t="s">
        <v>51</v>
      </c>
      <c r="E29" s="23">
        <v>4</v>
      </c>
      <c r="F29" s="23">
        <v>0</v>
      </c>
      <c r="G29" s="24">
        <f t="shared" si="6"/>
        <v>0</v>
      </c>
      <c r="O29" s="18">
        <v>2</v>
      </c>
      <c r="AA29" s="1">
        <v>12</v>
      </c>
      <c r="AB29" s="1">
        <v>0</v>
      </c>
      <c r="AC29" s="1">
        <v>20</v>
      </c>
      <c r="AZ29" s="1">
        <v>2</v>
      </c>
      <c r="BA29" s="1">
        <f t="shared" si="7"/>
        <v>0</v>
      </c>
      <c r="BB29" s="1">
        <f t="shared" si="8"/>
        <v>0</v>
      </c>
      <c r="BC29" s="1">
        <f t="shared" si="9"/>
        <v>0</v>
      </c>
      <c r="BD29" s="1">
        <f t="shared" si="10"/>
        <v>0</v>
      </c>
      <c r="BE29" s="1">
        <f t="shared" si="11"/>
        <v>0</v>
      </c>
      <c r="CZ29" s="1">
        <v>0.01708</v>
      </c>
    </row>
    <row r="30" spans="1:104" ht="22.5">
      <c r="A30" s="19">
        <v>20</v>
      </c>
      <c r="B30" s="20"/>
      <c r="C30" s="21" t="s">
        <v>38</v>
      </c>
      <c r="D30" s="22" t="s">
        <v>51</v>
      </c>
      <c r="E30" s="23">
        <v>4</v>
      </c>
      <c r="F30" s="23">
        <v>0</v>
      </c>
      <c r="G30" s="24">
        <f t="shared" si="6"/>
        <v>0</v>
      </c>
      <c r="O30" s="18">
        <v>2</v>
      </c>
      <c r="AA30" s="1">
        <v>12</v>
      </c>
      <c r="AB30" s="1">
        <v>0</v>
      </c>
      <c r="AC30" s="1">
        <v>21</v>
      </c>
      <c r="AZ30" s="1">
        <v>2</v>
      </c>
      <c r="BA30" s="1">
        <f t="shared" si="7"/>
        <v>0</v>
      </c>
      <c r="BB30" s="1">
        <f t="shared" si="8"/>
        <v>0</v>
      </c>
      <c r="BC30" s="1">
        <f t="shared" si="9"/>
        <v>0</v>
      </c>
      <c r="BD30" s="1">
        <f t="shared" si="10"/>
        <v>0</v>
      </c>
      <c r="BE30" s="1">
        <f t="shared" si="11"/>
        <v>0</v>
      </c>
      <c r="CZ30" s="1">
        <v>0.02395</v>
      </c>
    </row>
    <row r="31" spans="1:104" ht="12.75">
      <c r="A31" s="19">
        <v>21</v>
      </c>
      <c r="B31" s="20"/>
      <c r="C31" s="21" t="s">
        <v>39</v>
      </c>
      <c r="D31" s="22" t="s">
        <v>51</v>
      </c>
      <c r="E31" s="23">
        <v>24</v>
      </c>
      <c r="F31" s="23">
        <v>0</v>
      </c>
      <c r="G31" s="24">
        <f t="shared" si="6"/>
        <v>0</v>
      </c>
      <c r="O31" s="18">
        <v>2</v>
      </c>
      <c r="AA31" s="1">
        <v>12</v>
      </c>
      <c r="AB31" s="1">
        <v>0</v>
      </c>
      <c r="AC31" s="1">
        <v>22</v>
      </c>
      <c r="AZ31" s="1">
        <v>2</v>
      </c>
      <c r="BA31" s="1">
        <f t="shared" si="7"/>
        <v>0</v>
      </c>
      <c r="BB31" s="1">
        <f t="shared" si="8"/>
        <v>0</v>
      </c>
      <c r="BC31" s="1">
        <f t="shared" si="9"/>
        <v>0</v>
      </c>
      <c r="BD31" s="1">
        <f t="shared" si="10"/>
        <v>0</v>
      </c>
      <c r="BE31" s="1">
        <f t="shared" si="11"/>
        <v>0</v>
      </c>
      <c r="CZ31" s="1">
        <v>0.00662</v>
      </c>
    </row>
    <row r="32" spans="1:104" ht="12.75">
      <c r="A32" s="19">
        <v>22</v>
      </c>
      <c r="B32" s="20"/>
      <c r="C32" s="21" t="s">
        <v>40</v>
      </c>
      <c r="D32" s="22" t="s">
        <v>51</v>
      </c>
      <c r="E32" s="23">
        <v>8</v>
      </c>
      <c r="F32" s="23">
        <v>0</v>
      </c>
      <c r="G32" s="24">
        <f t="shared" si="6"/>
        <v>0</v>
      </c>
      <c r="O32" s="18">
        <v>2</v>
      </c>
      <c r="AA32" s="1">
        <v>12</v>
      </c>
      <c r="AB32" s="1">
        <v>0</v>
      </c>
      <c r="AC32" s="1">
        <v>23</v>
      </c>
      <c r="AZ32" s="1">
        <v>2</v>
      </c>
      <c r="BA32" s="1">
        <f t="shared" si="7"/>
        <v>0</v>
      </c>
      <c r="BB32" s="1">
        <f t="shared" si="8"/>
        <v>0</v>
      </c>
      <c r="BC32" s="1">
        <f t="shared" si="9"/>
        <v>0</v>
      </c>
      <c r="BD32" s="1">
        <f t="shared" si="10"/>
        <v>0</v>
      </c>
      <c r="BE32" s="1">
        <f t="shared" si="11"/>
        <v>0</v>
      </c>
      <c r="CZ32" s="1">
        <v>0.01013</v>
      </c>
    </row>
    <row r="33" spans="1:104" ht="12.75">
      <c r="A33" s="19">
        <v>23</v>
      </c>
      <c r="B33" s="20"/>
      <c r="C33" s="21" t="s">
        <v>54</v>
      </c>
      <c r="D33" s="22" t="s">
        <v>51</v>
      </c>
      <c r="E33" s="23">
        <v>9</v>
      </c>
      <c r="F33" s="23">
        <v>0</v>
      </c>
      <c r="G33" s="24">
        <f t="shared" si="6"/>
        <v>0</v>
      </c>
      <c r="O33" s="18">
        <v>2</v>
      </c>
      <c r="AA33" s="1">
        <v>12</v>
      </c>
      <c r="AB33" s="1">
        <v>0</v>
      </c>
      <c r="AC33" s="1">
        <v>24</v>
      </c>
      <c r="AZ33" s="1">
        <v>2</v>
      </c>
      <c r="BA33" s="1">
        <f t="shared" si="7"/>
        <v>0</v>
      </c>
      <c r="BB33" s="1">
        <f t="shared" si="8"/>
        <v>0</v>
      </c>
      <c r="BC33" s="1">
        <f t="shared" si="9"/>
        <v>0</v>
      </c>
      <c r="BD33" s="1">
        <f t="shared" si="10"/>
        <v>0</v>
      </c>
      <c r="BE33" s="1">
        <f t="shared" si="11"/>
        <v>0</v>
      </c>
      <c r="CZ33" s="1">
        <v>0</v>
      </c>
    </row>
    <row r="34" spans="1:104" ht="12.75">
      <c r="A34" s="19">
        <v>24</v>
      </c>
      <c r="B34" s="20"/>
      <c r="C34" s="21" t="s">
        <v>41</v>
      </c>
      <c r="D34" s="22" t="s">
        <v>51</v>
      </c>
      <c r="E34" s="23">
        <v>18</v>
      </c>
      <c r="F34" s="23">
        <v>0</v>
      </c>
      <c r="G34" s="24">
        <f t="shared" si="6"/>
        <v>0</v>
      </c>
      <c r="O34" s="18">
        <v>2</v>
      </c>
      <c r="AA34" s="1">
        <v>12</v>
      </c>
      <c r="AB34" s="1">
        <v>0</v>
      </c>
      <c r="AC34" s="1">
        <v>25</v>
      </c>
      <c r="AZ34" s="1">
        <v>2</v>
      </c>
      <c r="BA34" s="1">
        <f t="shared" si="7"/>
        <v>0</v>
      </c>
      <c r="BB34" s="1">
        <f t="shared" si="8"/>
        <v>0</v>
      </c>
      <c r="BC34" s="1">
        <f t="shared" si="9"/>
        <v>0</v>
      </c>
      <c r="BD34" s="1">
        <f t="shared" si="10"/>
        <v>0</v>
      </c>
      <c r="BE34" s="1">
        <f t="shared" si="11"/>
        <v>0</v>
      </c>
      <c r="CZ34" s="1">
        <v>0.00311</v>
      </c>
    </row>
    <row r="35" spans="1:104" ht="12.75">
      <c r="A35" s="19">
        <v>25</v>
      </c>
      <c r="B35" s="20"/>
      <c r="C35" s="21" t="s">
        <v>42</v>
      </c>
      <c r="D35" s="22" t="s">
        <v>51</v>
      </c>
      <c r="E35" s="23">
        <v>9</v>
      </c>
      <c r="F35" s="23">
        <v>0</v>
      </c>
      <c r="G35" s="24">
        <f t="shared" si="6"/>
        <v>0</v>
      </c>
      <c r="O35" s="18">
        <v>2</v>
      </c>
      <c r="AA35" s="1">
        <v>12</v>
      </c>
      <c r="AB35" s="1">
        <v>0</v>
      </c>
      <c r="AC35" s="1">
        <v>26</v>
      </c>
      <c r="AZ35" s="1">
        <v>2</v>
      </c>
      <c r="BA35" s="1">
        <f t="shared" si="7"/>
        <v>0</v>
      </c>
      <c r="BB35" s="1">
        <f t="shared" si="8"/>
        <v>0</v>
      </c>
      <c r="BC35" s="1">
        <f t="shared" si="9"/>
        <v>0</v>
      </c>
      <c r="BD35" s="1">
        <f t="shared" si="10"/>
        <v>0</v>
      </c>
      <c r="BE35" s="1">
        <f t="shared" si="11"/>
        <v>0</v>
      </c>
      <c r="CZ35" s="1">
        <v>0</v>
      </c>
    </row>
    <row r="36" spans="1:104" ht="12.75">
      <c r="A36" s="19">
        <v>26</v>
      </c>
      <c r="B36" s="20"/>
      <c r="C36" s="21" t="s">
        <v>43</v>
      </c>
      <c r="D36" s="22" t="s">
        <v>51</v>
      </c>
      <c r="E36" s="23">
        <v>36</v>
      </c>
      <c r="F36" s="23">
        <v>0</v>
      </c>
      <c r="G36" s="24">
        <f t="shared" si="6"/>
        <v>0</v>
      </c>
      <c r="O36" s="18">
        <v>2</v>
      </c>
      <c r="AA36" s="1">
        <v>12</v>
      </c>
      <c r="AB36" s="1">
        <v>0</v>
      </c>
      <c r="AC36" s="1">
        <v>27</v>
      </c>
      <c r="AZ36" s="1">
        <v>2</v>
      </c>
      <c r="BA36" s="1">
        <f t="shared" si="7"/>
        <v>0</v>
      </c>
      <c r="BB36" s="1">
        <f t="shared" si="8"/>
        <v>0</v>
      </c>
      <c r="BC36" s="1">
        <f t="shared" si="9"/>
        <v>0</v>
      </c>
      <c r="BD36" s="1">
        <f t="shared" si="10"/>
        <v>0</v>
      </c>
      <c r="BE36" s="1">
        <f t="shared" si="11"/>
        <v>0</v>
      </c>
      <c r="CZ36" s="1">
        <v>0.00118</v>
      </c>
    </row>
    <row r="37" spans="1:104" ht="12.75">
      <c r="A37" s="19">
        <v>27</v>
      </c>
      <c r="B37" s="20"/>
      <c r="C37" s="21" t="s">
        <v>44</v>
      </c>
      <c r="D37" s="22" t="s">
        <v>51</v>
      </c>
      <c r="E37" s="23">
        <v>24</v>
      </c>
      <c r="F37" s="23">
        <v>0</v>
      </c>
      <c r="G37" s="24">
        <f t="shared" si="6"/>
        <v>0</v>
      </c>
      <c r="O37" s="18">
        <v>2</v>
      </c>
      <c r="AA37" s="1">
        <v>12</v>
      </c>
      <c r="AB37" s="1">
        <v>0</v>
      </c>
      <c r="AC37" s="1">
        <v>28</v>
      </c>
      <c r="AZ37" s="1">
        <v>2</v>
      </c>
      <c r="BA37" s="1">
        <f t="shared" si="7"/>
        <v>0</v>
      </c>
      <c r="BB37" s="1">
        <f t="shared" si="8"/>
        <v>0</v>
      </c>
      <c r="BC37" s="1">
        <f t="shared" si="9"/>
        <v>0</v>
      </c>
      <c r="BD37" s="1">
        <f t="shared" si="10"/>
        <v>0</v>
      </c>
      <c r="BE37" s="1">
        <f t="shared" si="11"/>
        <v>0</v>
      </c>
      <c r="CZ37" s="1">
        <v>0.00024</v>
      </c>
    </row>
    <row r="38" spans="1:104" ht="12.75">
      <c r="A38" s="19">
        <v>28</v>
      </c>
      <c r="B38" s="20"/>
      <c r="C38" s="21" t="s">
        <v>45</v>
      </c>
      <c r="D38" s="22" t="s">
        <v>51</v>
      </c>
      <c r="E38" s="23">
        <v>24</v>
      </c>
      <c r="F38" s="23">
        <v>0</v>
      </c>
      <c r="G38" s="24">
        <f t="shared" si="6"/>
        <v>0</v>
      </c>
      <c r="O38" s="18">
        <v>2</v>
      </c>
      <c r="AA38" s="1">
        <v>12</v>
      </c>
      <c r="AB38" s="1">
        <v>0</v>
      </c>
      <c r="AC38" s="1">
        <v>29</v>
      </c>
      <c r="AZ38" s="1">
        <v>2</v>
      </c>
      <c r="BA38" s="1">
        <f t="shared" si="7"/>
        <v>0</v>
      </c>
      <c r="BB38" s="1">
        <f t="shared" si="8"/>
        <v>0</v>
      </c>
      <c r="BC38" s="1">
        <f t="shared" si="9"/>
        <v>0</v>
      </c>
      <c r="BD38" s="1">
        <f t="shared" si="10"/>
        <v>0</v>
      </c>
      <c r="BE38" s="1">
        <f t="shared" si="11"/>
        <v>0</v>
      </c>
      <c r="CZ38" s="1">
        <v>0.00297</v>
      </c>
    </row>
    <row r="39" spans="1:104" ht="12.75">
      <c r="A39" s="19">
        <v>29</v>
      </c>
      <c r="B39" s="20"/>
      <c r="C39" s="21" t="s">
        <v>46</v>
      </c>
      <c r="D39" s="22" t="s">
        <v>22</v>
      </c>
      <c r="E39" s="23">
        <v>0.69</v>
      </c>
      <c r="F39" s="23">
        <v>0</v>
      </c>
      <c r="G39" s="24">
        <f t="shared" si="6"/>
        <v>0</v>
      </c>
      <c r="O39" s="18">
        <v>2</v>
      </c>
      <c r="AA39" s="1">
        <v>12</v>
      </c>
      <c r="AB39" s="1">
        <v>0</v>
      </c>
      <c r="AC39" s="1">
        <v>30</v>
      </c>
      <c r="AZ39" s="1">
        <v>2</v>
      </c>
      <c r="BA39" s="1">
        <f t="shared" si="7"/>
        <v>0</v>
      </c>
      <c r="BB39" s="1">
        <f t="shared" si="8"/>
        <v>0</v>
      </c>
      <c r="BC39" s="1">
        <f t="shared" si="9"/>
        <v>0</v>
      </c>
      <c r="BD39" s="1">
        <f t="shared" si="10"/>
        <v>0</v>
      </c>
      <c r="BE39" s="1">
        <f t="shared" si="11"/>
        <v>0</v>
      </c>
      <c r="CZ39" s="1">
        <v>0</v>
      </c>
    </row>
    <row r="40" spans="1:57" ht="12.75">
      <c r="A40" s="25"/>
      <c r="B40" s="26" t="s">
        <v>8</v>
      </c>
      <c r="C40" s="27" t="str">
        <f>CONCATENATE(B24," ",C24)</f>
        <v>734 Armatury</v>
      </c>
      <c r="D40" s="25"/>
      <c r="E40" s="28"/>
      <c r="F40" s="28"/>
      <c r="G40" s="29">
        <f>SUM(G24:G39)</f>
        <v>0</v>
      </c>
      <c r="O40" s="18">
        <v>4</v>
      </c>
      <c r="BA40" s="30">
        <f>SUM(BA24:BA39)</f>
        <v>0</v>
      </c>
      <c r="BB40" s="30">
        <f>SUM(BB24:BB39)</f>
        <v>0</v>
      </c>
      <c r="BC40" s="30">
        <f>SUM(BC24:BC39)</f>
        <v>0</v>
      </c>
      <c r="BD40" s="30">
        <f>SUM(BD24:BD39)</f>
        <v>0</v>
      </c>
      <c r="BE40" s="30">
        <f>SUM(BE24:BE39)</f>
        <v>0</v>
      </c>
    </row>
    <row r="41" spans="1:15" ht="12.75">
      <c r="A41" s="11" t="s">
        <v>7</v>
      </c>
      <c r="B41" s="12" t="s">
        <v>47</v>
      </c>
      <c r="C41" s="13" t="s">
        <v>48</v>
      </c>
      <c r="D41" s="14"/>
      <c r="E41" s="15"/>
      <c r="F41" s="15"/>
      <c r="G41" s="16"/>
      <c r="H41" s="17"/>
      <c r="I41" s="17"/>
      <c r="O41" s="18">
        <v>1</v>
      </c>
    </row>
    <row r="42" spans="1:104" ht="22.5">
      <c r="A42" s="19">
        <v>30</v>
      </c>
      <c r="B42" s="20"/>
      <c r="C42" s="21" t="s">
        <v>49</v>
      </c>
      <c r="D42" s="22" t="s">
        <v>50</v>
      </c>
      <c r="E42" s="23">
        <v>831</v>
      </c>
      <c r="F42" s="23">
        <v>0</v>
      </c>
      <c r="G42" s="24">
        <f>E42*F42</f>
        <v>0</v>
      </c>
      <c r="O42" s="18">
        <v>2</v>
      </c>
      <c r="AA42" s="1">
        <v>12</v>
      </c>
      <c r="AB42" s="1">
        <v>0</v>
      </c>
      <c r="AC42" s="1">
        <v>31</v>
      </c>
      <c r="AZ42" s="1">
        <v>2</v>
      </c>
      <c r="BA42" s="1">
        <f>IF(AZ42=1,G42,0)</f>
        <v>0</v>
      </c>
      <c r="BB42" s="1">
        <f>IF(AZ42=2,G42,0)</f>
        <v>0</v>
      </c>
      <c r="BC42" s="1">
        <f>IF(AZ42=3,G42,0)</f>
        <v>0</v>
      </c>
      <c r="BD42" s="1">
        <f>IF(AZ42=4,G42,0)</f>
        <v>0</v>
      </c>
      <c r="BE42" s="1">
        <f>IF(AZ42=5,G42,0)</f>
        <v>0</v>
      </c>
      <c r="CZ42" s="1">
        <v>6E-05</v>
      </c>
    </row>
    <row r="43" spans="1:57" ht="12.75">
      <c r="A43" s="25"/>
      <c r="B43" s="26" t="s">
        <v>8</v>
      </c>
      <c r="C43" s="27" t="str">
        <f>CONCATENATE(B41," ",C41)</f>
        <v>767 Konstrukce zámečnické</v>
      </c>
      <c r="D43" s="25"/>
      <c r="E43" s="28"/>
      <c r="F43" s="28"/>
      <c r="G43" s="29">
        <f>SUM(G41:G42)</f>
        <v>0</v>
      </c>
      <c r="O43" s="18">
        <v>4</v>
      </c>
      <c r="BA43" s="30">
        <f>SUM(BA41:BA42)</f>
        <v>0</v>
      </c>
      <c r="BB43" s="30">
        <f>SUM(BB41:BB42)</f>
        <v>0</v>
      </c>
      <c r="BC43" s="30">
        <f>SUM(BC41:BC42)</f>
        <v>0</v>
      </c>
      <c r="BD43" s="30">
        <f>SUM(BD41:BD42)</f>
        <v>0</v>
      </c>
      <c r="BE43" s="30">
        <f>SUM(BE41:BE42)</f>
        <v>0</v>
      </c>
    </row>
    <row r="44" spans="1:7" ht="12.75">
      <c r="A44" s="2"/>
      <c r="B44" s="2"/>
      <c r="C44" s="2"/>
      <c r="D44" s="2"/>
      <c r="E44" s="2"/>
      <c r="F44" s="2"/>
      <c r="G44" s="2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spans="1:7" ht="12.75">
      <c r="A67" s="31"/>
      <c r="B67" s="31"/>
      <c r="C67" s="31"/>
      <c r="D67" s="31"/>
      <c r="E67" s="31"/>
      <c r="F67" s="31"/>
      <c r="G67" s="31"/>
    </row>
    <row r="68" spans="1:7" ht="12.75">
      <c r="A68" s="31"/>
      <c r="B68" s="31"/>
      <c r="C68" s="31"/>
      <c r="D68" s="31"/>
      <c r="E68" s="31"/>
      <c r="F68" s="31"/>
      <c r="G68" s="31"/>
    </row>
    <row r="69" spans="1:7" ht="12.75">
      <c r="A69" s="31"/>
      <c r="B69" s="31"/>
      <c r="C69" s="31"/>
      <c r="D69" s="31"/>
      <c r="E69" s="31"/>
      <c r="F69" s="31"/>
      <c r="G69" s="31"/>
    </row>
    <row r="70" spans="1:7" ht="12.75">
      <c r="A70" s="31"/>
      <c r="B70" s="31"/>
      <c r="C70" s="31"/>
      <c r="D70" s="31"/>
      <c r="E70" s="31"/>
      <c r="F70" s="31"/>
      <c r="G70" s="3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spans="1:2" ht="12.75">
      <c r="A102" s="32"/>
      <c r="B102" s="32"/>
    </row>
    <row r="103" spans="1:7" ht="12.75">
      <c r="A103" s="31"/>
      <c r="B103" s="31"/>
      <c r="C103" s="34"/>
      <c r="D103" s="34"/>
      <c r="E103" s="35"/>
      <c r="F103" s="34"/>
      <c r="G103" s="36"/>
    </row>
    <row r="104" spans="1:7" ht="12.75">
      <c r="A104" s="37"/>
      <c r="B104" s="37"/>
      <c r="C104" s="31"/>
      <c r="D104" s="31"/>
      <c r="E104" s="38"/>
      <c r="F104" s="31"/>
      <c r="G104" s="31"/>
    </row>
    <row r="105" spans="1:7" ht="12.75">
      <c r="A105" s="31"/>
      <c r="B105" s="31"/>
      <c r="C105" s="31"/>
      <c r="D105" s="31"/>
      <c r="E105" s="38"/>
      <c r="F105" s="31"/>
      <c r="G105" s="31"/>
    </row>
    <row r="106" spans="1:7" ht="12.75">
      <c r="A106" s="31"/>
      <c r="B106" s="31"/>
      <c r="C106" s="31"/>
      <c r="D106" s="31"/>
      <c r="E106" s="38"/>
      <c r="F106" s="31"/>
      <c r="G106" s="31"/>
    </row>
    <row r="107" spans="1:7" ht="12.75">
      <c r="A107" s="31"/>
      <c r="B107" s="31"/>
      <c r="C107" s="31"/>
      <c r="D107" s="31"/>
      <c r="E107" s="38"/>
      <c r="F107" s="31"/>
      <c r="G107" s="31"/>
    </row>
    <row r="108" spans="1:7" ht="12.75">
      <c r="A108" s="31"/>
      <c r="B108" s="31"/>
      <c r="C108" s="31"/>
      <c r="D108" s="31"/>
      <c r="E108" s="38"/>
      <c r="F108" s="31"/>
      <c r="G108" s="31"/>
    </row>
    <row r="109" spans="1:7" ht="12.75">
      <c r="A109" s="31"/>
      <c r="B109" s="31"/>
      <c r="C109" s="31"/>
      <c r="D109" s="31"/>
      <c r="E109" s="38"/>
      <c r="F109" s="31"/>
      <c r="G109" s="31"/>
    </row>
    <row r="110" spans="1:7" ht="12.75">
      <c r="A110" s="31"/>
      <c r="B110" s="31"/>
      <c r="C110" s="31"/>
      <c r="D110" s="31"/>
      <c r="E110" s="38"/>
      <c r="F110" s="31"/>
      <c r="G110" s="31"/>
    </row>
    <row r="111" spans="1:7" ht="12.75">
      <c r="A111" s="31"/>
      <c r="B111" s="31"/>
      <c r="C111" s="31"/>
      <c r="D111" s="31"/>
      <c r="E111" s="38"/>
      <c r="F111" s="31"/>
      <c r="G111" s="31"/>
    </row>
    <row r="112" spans="1:7" ht="12.75">
      <c r="A112" s="31"/>
      <c r="B112" s="31"/>
      <c r="C112" s="31"/>
      <c r="D112" s="31"/>
      <c r="E112" s="38"/>
      <c r="F112" s="31"/>
      <c r="G112" s="31"/>
    </row>
    <row r="113" spans="1:7" ht="12.75">
      <c r="A113" s="31"/>
      <c r="B113" s="31"/>
      <c r="C113" s="31"/>
      <c r="D113" s="31"/>
      <c r="E113" s="38"/>
      <c r="F113" s="31"/>
      <c r="G113" s="31"/>
    </row>
    <row r="114" spans="1:7" ht="12.75">
      <c r="A114" s="31"/>
      <c r="B114" s="31"/>
      <c r="C114" s="31"/>
      <c r="D114" s="31"/>
      <c r="E114" s="38"/>
      <c r="F114" s="31"/>
      <c r="G114" s="31"/>
    </row>
    <row r="115" spans="1:7" ht="12.75">
      <c r="A115" s="31"/>
      <c r="B115" s="31"/>
      <c r="C115" s="31"/>
      <c r="D115" s="31"/>
      <c r="E115" s="38"/>
      <c r="F115" s="31"/>
      <c r="G115" s="31"/>
    </row>
    <row r="116" spans="1:7" ht="12.75">
      <c r="A116" s="31"/>
      <c r="B116" s="31"/>
      <c r="C116" s="31"/>
      <c r="D116" s="31"/>
      <c r="E116" s="38"/>
      <c r="F116" s="31"/>
      <c r="G116" s="31"/>
    </row>
  </sheetData>
  <mergeCells count="1">
    <mergeCell ref="A1:G1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4"/>
  <sheetViews>
    <sheetView showGridLines="0" showZeros="0" tabSelected="1" workbookViewId="0" topLeftCell="A1">
      <selection activeCell="B4" sqref="B4"/>
    </sheetView>
  </sheetViews>
  <sheetFormatPr defaultColWidth="9.00390625" defaultRowHeight="12.75"/>
  <cols>
    <col min="1" max="1" width="3.875" style="1" customWidth="1"/>
    <col min="2" max="2" width="14.00390625" style="1" customWidth="1"/>
    <col min="3" max="3" width="42.875" style="1" customWidth="1"/>
    <col min="4" max="4" width="5.625" style="1" customWidth="1"/>
    <col min="5" max="5" width="8.625" style="33" customWidth="1"/>
    <col min="6" max="6" width="9.875" style="1" customWidth="1"/>
    <col min="7" max="7" width="13.875" style="1" customWidth="1"/>
    <col min="8" max="16384" width="9.125" style="1" customWidth="1"/>
  </cols>
  <sheetData>
    <row r="1" spans="1:7" ht="15.75">
      <c r="A1" s="44" t="s">
        <v>108</v>
      </c>
      <c r="B1" s="44"/>
      <c r="C1" s="44"/>
      <c r="D1" s="44"/>
      <c r="E1" s="44"/>
      <c r="F1" s="44"/>
      <c r="G1" s="44"/>
    </row>
    <row r="2" spans="1:7" ht="12.75">
      <c r="A2" s="3"/>
      <c r="B2" s="4"/>
      <c r="C2" s="4"/>
      <c r="D2" s="2"/>
      <c r="E2" s="5"/>
      <c r="F2" s="2"/>
      <c r="G2" s="6"/>
    </row>
    <row r="3" spans="1:7" ht="12.75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8" t="s">
        <v>5</v>
      </c>
      <c r="G3" s="10" t="s">
        <v>6</v>
      </c>
    </row>
    <row r="4" spans="1:15" ht="12.75">
      <c r="A4" s="11" t="s">
        <v>7</v>
      </c>
      <c r="B4" s="12" t="s">
        <v>9</v>
      </c>
      <c r="C4" s="13" t="s">
        <v>10</v>
      </c>
      <c r="D4" s="14"/>
      <c r="E4" s="15"/>
      <c r="F4" s="15"/>
      <c r="G4" s="16"/>
      <c r="H4" s="17"/>
      <c r="I4" s="17"/>
      <c r="O4" s="18">
        <v>1</v>
      </c>
    </row>
    <row r="5" spans="1:104" ht="22.5">
      <c r="A5" s="19">
        <v>1</v>
      </c>
      <c r="B5" s="20"/>
      <c r="C5" s="21" t="s">
        <v>55</v>
      </c>
      <c r="D5" s="22" t="s">
        <v>12</v>
      </c>
      <c r="E5" s="23">
        <v>450</v>
      </c>
      <c r="F5" s="23">
        <v>0</v>
      </c>
      <c r="G5" s="24">
        <f>E5*F5</f>
        <v>0</v>
      </c>
      <c r="O5" s="18">
        <v>2</v>
      </c>
      <c r="AA5" s="1">
        <v>12</v>
      </c>
      <c r="AB5" s="1">
        <v>0</v>
      </c>
      <c r="AC5" s="1">
        <v>1</v>
      </c>
      <c r="AZ5" s="1">
        <v>2</v>
      </c>
      <c r="BA5" s="1">
        <f>IF(AZ5=1,G5,0)</f>
        <v>0</v>
      </c>
      <c r="BB5" s="1">
        <f>IF(AZ5=2,G5,0)</f>
        <v>0</v>
      </c>
      <c r="BC5" s="1">
        <f>IF(AZ5=3,G5,0)</f>
        <v>0</v>
      </c>
      <c r="BD5" s="1">
        <f>IF(AZ5=4,G5,0)</f>
        <v>0</v>
      </c>
      <c r="BE5" s="1">
        <f>IF(AZ5=5,G5,0)</f>
        <v>0</v>
      </c>
      <c r="CZ5" s="1">
        <v>0</v>
      </c>
    </row>
    <row r="6" spans="1:104" ht="22.5">
      <c r="A6" s="19">
        <v>2</v>
      </c>
      <c r="B6" s="20"/>
      <c r="C6" s="21" t="s">
        <v>52</v>
      </c>
      <c r="D6" s="22" t="s">
        <v>51</v>
      </c>
      <c r="E6" s="23">
        <v>1</v>
      </c>
      <c r="F6" s="23">
        <v>0</v>
      </c>
      <c r="G6" s="24">
        <f>E6*F6</f>
        <v>0</v>
      </c>
      <c r="O6" s="18">
        <v>2</v>
      </c>
      <c r="AA6" s="1">
        <v>12</v>
      </c>
      <c r="AB6" s="1">
        <v>1</v>
      </c>
      <c r="AC6" s="1">
        <v>2</v>
      </c>
      <c r="AZ6" s="1">
        <v>2</v>
      </c>
      <c r="BA6" s="1">
        <f>IF(AZ6=1,G6,0)</f>
        <v>0</v>
      </c>
      <c r="BB6" s="1">
        <f>IF(AZ6=2,G6,0)</f>
        <v>0</v>
      </c>
      <c r="BC6" s="1">
        <f>IF(AZ6=3,G6,0)</f>
        <v>0</v>
      </c>
      <c r="BD6" s="1">
        <f>IF(AZ6=4,G6,0)</f>
        <v>0</v>
      </c>
      <c r="BE6" s="1">
        <f>IF(AZ6=5,G6,0)</f>
        <v>0</v>
      </c>
      <c r="CZ6" s="1">
        <v>0.668</v>
      </c>
    </row>
    <row r="7" spans="1:104" ht="12.75">
      <c r="A7" s="19">
        <v>3</v>
      </c>
      <c r="B7" s="20"/>
      <c r="C7" s="21" t="s">
        <v>13</v>
      </c>
      <c r="D7" s="22" t="s">
        <v>12</v>
      </c>
      <c r="E7" s="23">
        <v>240</v>
      </c>
      <c r="F7" s="23">
        <v>0</v>
      </c>
      <c r="G7" s="24">
        <f>E7*F7</f>
        <v>0</v>
      </c>
      <c r="O7" s="18">
        <v>2</v>
      </c>
      <c r="AA7" s="1">
        <v>12</v>
      </c>
      <c r="AB7" s="1">
        <v>0</v>
      </c>
      <c r="AC7" s="1">
        <v>3</v>
      </c>
      <c r="AZ7" s="1">
        <v>2</v>
      </c>
      <c r="BA7" s="1">
        <f>IF(AZ7=1,G7,0)</f>
        <v>0</v>
      </c>
      <c r="BB7" s="1">
        <f>IF(AZ7=2,G7,0)</f>
        <v>0</v>
      </c>
      <c r="BC7" s="1">
        <f>IF(AZ7=3,G7,0)</f>
        <v>0</v>
      </c>
      <c r="BD7" s="1">
        <f>IF(AZ7=4,G7,0)</f>
        <v>0</v>
      </c>
      <c r="BE7" s="1">
        <f>IF(AZ7=5,G7,0)</f>
        <v>0</v>
      </c>
      <c r="CZ7" s="1">
        <v>0</v>
      </c>
    </row>
    <row r="8" spans="1:104" ht="22.5">
      <c r="A8" s="19">
        <v>4</v>
      </c>
      <c r="B8" s="20"/>
      <c r="C8" s="21" t="s">
        <v>17</v>
      </c>
      <c r="D8" s="22" t="s">
        <v>12</v>
      </c>
      <c r="E8" s="23">
        <v>160</v>
      </c>
      <c r="F8" s="23">
        <v>0</v>
      </c>
      <c r="G8" s="24">
        <f>E8*F8</f>
        <v>0</v>
      </c>
      <c r="O8" s="18">
        <v>2</v>
      </c>
      <c r="AA8" s="1">
        <v>12</v>
      </c>
      <c r="AB8" s="1">
        <v>0</v>
      </c>
      <c r="AC8" s="1">
        <v>4</v>
      </c>
      <c r="AZ8" s="1">
        <v>2</v>
      </c>
      <c r="BA8" s="1">
        <f>IF(AZ8=1,G8,0)</f>
        <v>0</v>
      </c>
      <c r="BB8" s="1">
        <f>IF(AZ8=2,G8,0)</f>
        <v>0</v>
      </c>
      <c r="BC8" s="1">
        <f>IF(AZ8=3,G8,0)</f>
        <v>0</v>
      </c>
      <c r="BD8" s="1">
        <f>IF(AZ8=4,G8,0)</f>
        <v>0</v>
      </c>
      <c r="BE8" s="1">
        <f>IF(AZ8=5,G8,0)</f>
        <v>0</v>
      </c>
      <c r="CZ8" s="1">
        <v>0</v>
      </c>
    </row>
    <row r="9" spans="1:57" ht="12.75">
      <c r="A9" s="25"/>
      <c r="B9" s="26" t="s">
        <v>8</v>
      </c>
      <c r="C9" s="27" t="str">
        <f>CONCATENATE(B4," ",C4)</f>
        <v>730 Ústřední vytápění</v>
      </c>
      <c r="D9" s="25"/>
      <c r="E9" s="28"/>
      <c r="F9" s="28"/>
      <c r="G9" s="29">
        <f>SUM(G4:G8)</f>
        <v>0</v>
      </c>
      <c r="O9" s="18">
        <v>4</v>
      </c>
      <c r="BA9" s="30">
        <f>SUM(BA4:BA8)</f>
        <v>0</v>
      </c>
      <c r="BB9" s="30">
        <f>SUM(BB4:BB8)</f>
        <v>0</v>
      </c>
      <c r="BC9" s="30">
        <f>SUM(BC4:BC8)</f>
        <v>0</v>
      </c>
      <c r="BD9" s="30">
        <f>SUM(BD4:BD8)</f>
        <v>0</v>
      </c>
      <c r="BE9" s="30">
        <f>SUM(BE4:BE8)</f>
        <v>0</v>
      </c>
    </row>
    <row r="10" spans="1:15" ht="12.75">
      <c r="A10" s="11" t="s">
        <v>7</v>
      </c>
      <c r="B10" s="12" t="s">
        <v>18</v>
      </c>
      <c r="C10" s="13" t="s">
        <v>19</v>
      </c>
      <c r="D10" s="14"/>
      <c r="E10" s="15"/>
      <c r="F10" s="15"/>
      <c r="G10" s="16"/>
      <c r="H10" s="17"/>
      <c r="I10" s="17"/>
      <c r="O10" s="18">
        <v>1</v>
      </c>
    </row>
    <row r="11" spans="1:104" s="42" customFormat="1" ht="12.75">
      <c r="A11" s="19">
        <v>5</v>
      </c>
      <c r="B11" s="20"/>
      <c r="C11" s="21" t="s">
        <v>56</v>
      </c>
      <c r="D11" s="39" t="s">
        <v>57</v>
      </c>
      <c r="E11" s="40">
        <v>5.4</v>
      </c>
      <c r="F11" s="40">
        <v>0</v>
      </c>
      <c r="G11" s="41">
        <f aca="true" t="shared" si="0" ref="G11:G21">E11*F11</f>
        <v>0</v>
      </c>
      <c r="O11" s="43">
        <v>2</v>
      </c>
      <c r="AA11" s="42">
        <v>12</v>
      </c>
      <c r="AB11" s="42">
        <v>0</v>
      </c>
      <c r="AC11" s="42">
        <v>6</v>
      </c>
      <c r="AZ11" s="42">
        <v>2</v>
      </c>
      <c r="BA11" s="42">
        <f aca="true" t="shared" si="1" ref="BA11:BA21">IF(AZ11=1,G11,0)</f>
        <v>0</v>
      </c>
      <c r="BB11" s="42">
        <f aca="true" t="shared" si="2" ref="BB11:BB21">IF(AZ11=2,G11,0)</f>
        <v>0</v>
      </c>
      <c r="BC11" s="42">
        <f aca="true" t="shared" si="3" ref="BC11:BC21">IF(AZ11=3,G11,0)</f>
        <v>0</v>
      </c>
      <c r="BD11" s="42">
        <f aca="true" t="shared" si="4" ref="BD11:BD21">IF(AZ11=4,G11,0)</f>
        <v>0</v>
      </c>
      <c r="BE11" s="42">
        <f aca="true" t="shared" si="5" ref="BE11:BE21">IF(AZ11=5,G11,0)</f>
        <v>0</v>
      </c>
      <c r="CZ11" s="42">
        <v>0</v>
      </c>
    </row>
    <row r="12" spans="1:104" s="42" customFormat="1" ht="12.75">
      <c r="A12" s="19">
        <v>6</v>
      </c>
      <c r="B12" s="20"/>
      <c r="C12" s="21" t="s">
        <v>58</v>
      </c>
      <c r="D12" s="39" t="s">
        <v>51</v>
      </c>
      <c r="E12" s="40">
        <v>1</v>
      </c>
      <c r="F12" s="40">
        <v>0</v>
      </c>
      <c r="G12" s="41">
        <f t="shared" si="0"/>
        <v>0</v>
      </c>
      <c r="O12" s="43">
        <v>2</v>
      </c>
      <c r="AA12" s="42">
        <v>12</v>
      </c>
      <c r="AB12" s="42">
        <v>0</v>
      </c>
      <c r="AC12" s="42">
        <v>9</v>
      </c>
      <c r="AZ12" s="42">
        <v>2</v>
      </c>
      <c r="BA12" s="42">
        <f t="shared" si="1"/>
        <v>0</v>
      </c>
      <c r="BB12" s="42">
        <f t="shared" si="2"/>
        <v>0</v>
      </c>
      <c r="BC12" s="42">
        <f t="shared" si="3"/>
        <v>0</v>
      </c>
      <c r="BD12" s="42">
        <f t="shared" si="4"/>
        <v>0</v>
      </c>
      <c r="BE12" s="42">
        <f t="shared" si="5"/>
        <v>0</v>
      </c>
      <c r="CZ12" s="42">
        <v>0</v>
      </c>
    </row>
    <row r="13" spans="1:104" s="42" customFormat="1" ht="12.75">
      <c r="A13" s="19">
        <v>7</v>
      </c>
      <c r="B13" s="20"/>
      <c r="C13" s="21" t="s">
        <v>59</v>
      </c>
      <c r="D13" s="39" t="s">
        <v>51</v>
      </c>
      <c r="E13" s="40">
        <v>1</v>
      </c>
      <c r="F13" s="40">
        <v>0</v>
      </c>
      <c r="G13" s="41">
        <f t="shared" si="0"/>
        <v>0</v>
      </c>
      <c r="O13" s="43">
        <v>2</v>
      </c>
      <c r="AA13" s="42">
        <v>12</v>
      </c>
      <c r="AB13" s="42">
        <v>0</v>
      </c>
      <c r="AC13" s="42">
        <v>10</v>
      </c>
      <c r="AZ13" s="42">
        <v>2</v>
      </c>
      <c r="BA13" s="42">
        <f t="shared" si="1"/>
        <v>0</v>
      </c>
      <c r="BB13" s="42">
        <f t="shared" si="2"/>
        <v>0</v>
      </c>
      <c r="BC13" s="42">
        <f t="shared" si="3"/>
        <v>0</v>
      </c>
      <c r="BD13" s="42">
        <f t="shared" si="4"/>
        <v>0</v>
      </c>
      <c r="BE13" s="42">
        <f t="shared" si="5"/>
        <v>0</v>
      </c>
      <c r="CZ13" s="42">
        <v>0</v>
      </c>
    </row>
    <row r="14" spans="1:104" ht="12.75">
      <c r="A14" s="19">
        <v>8</v>
      </c>
      <c r="B14" s="20"/>
      <c r="C14" s="21" t="s">
        <v>60</v>
      </c>
      <c r="D14" s="22" t="s">
        <v>51</v>
      </c>
      <c r="E14" s="23">
        <v>1</v>
      </c>
      <c r="F14" s="23">
        <v>0</v>
      </c>
      <c r="G14" s="24">
        <f t="shared" si="0"/>
        <v>0</v>
      </c>
      <c r="O14" s="18">
        <v>2</v>
      </c>
      <c r="AA14" s="1">
        <v>12</v>
      </c>
      <c r="AB14" s="1">
        <v>0</v>
      </c>
      <c r="AC14" s="1">
        <v>11</v>
      </c>
      <c r="AZ14" s="1">
        <v>2</v>
      </c>
      <c r="BA14" s="1">
        <f t="shared" si="1"/>
        <v>0</v>
      </c>
      <c r="BB14" s="1">
        <f t="shared" si="2"/>
        <v>0</v>
      </c>
      <c r="BC14" s="1">
        <f t="shared" si="3"/>
        <v>0</v>
      </c>
      <c r="BD14" s="1">
        <f t="shared" si="4"/>
        <v>0</v>
      </c>
      <c r="BE14" s="1">
        <f t="shared" si="5"/>
        <v>0</v>
      </c>
      <c r="CZ14" s="1">
        <v>0</v>
      </c>
    </row>
    <row r="15" spans="1:104" ht="12.75">
      <c r="A15" s="19">
        <v>9</v>
      </c>
      <c r="B15" s="20"/>
      <c r="C15" s="21" t="s">
        <v>61</v>
      </c>
      <c r="D15" s="39" t="s">
        <v>51</v>
      </c>
      <c r="E15" s="40">
        <v>1</v>
      </c>
      <c r="F15" s="23">
        <v>0</v>
      </c>
      <c r="G15" s="24">
        <f t="shared" si="0"/>
        <v>0</v>
      </c>
      <c r="O15" s="18">
        <v>2</v>
      </c>
      <c r="AA15" s="1">
        <v>12</v>
      </c>
      <c r="AB15" s="1">
        <v>0</v>
      </c>
      <c r="AC15" s="1">
        <v>12</v>
      </c>
      <c r="AZ15" s="1">
        <v>2</v>
      </c>
      <c r="BA15" s="1">
        <f t="shared" si="1"/>
        <v>0</v>
      </c>
      <c r="BB15" s="1">
        <f t="shared" si="2"/>
        <v>0</v>
      </c>
      <c r="BC15" s="1">
        <f t="shared" si="3"/>
        <v>0</v>
      </c>
      <c r="BD15" s="1">
        <f t="shared" si="4"/>
        <v>0</v>
      </c>
      <c r="BE15" s="1">
        <f t="shared" si="5"/>
        <v>0</v>
      </c>
      <c r="CZ15" s="1">
        <v>0</v>
      </c>
    </row>
    <row r="16" spans="1:104" ht="12.75">
      <c r="A16" s="19">
        <v>10</v>
      </c>
      <c r="B16" s="20"/>
      <c r="C16" s="21" t="s">
        <v>62</v>
      </c>
      <c r="D16" s="22" t="s">
        <v>51</v>
      </c>
      <c r="E16" s="23">
        <v>2</v>
      </c>
      <c r="F16" s="23">
        <v>0</v>
      </c>
      <c r="G16" s="24">
        <f t="shared" si="0"/>
        <v>0</v>
      </c>
      <c r="O16" s="18">
        <v>2</v>
      </c>
      <c r="AA16" s="1">
        <v>12</v>
      </c>
      <c r="AB16" s="1">
        <v>0</v>
      </c>
      <c r="AC16" s="1">
        <v>13</v>
      </c>
      <c r="AZ16" s="1">
        <v>2</v>
      </c>
      <c r="BA16" s="1">
        <f t="shared" si="1"/>
        <v>0</v>
      </c>
      <c r="BB16" s="1">
        <f t="shared" si="2"/>
        <v>0</v>
      </c>
      <c r="BC16" s="1">
        <f t="shared" si="3"/>
        <v>0</v>
      </c>
      <c r="BD16" s="1">
        <f t="shared" si="4"/>
        <v>0</v>
      </c>
      <c r="BE16" s="1">
        <f t="shared" si="5"/>
        <v>0</v>
      </c>
      <c r="CZ16" s="1">
        <v>0</v>
      </c>
    </row>
    <row r="17" spans="1:104" ht="12.75">
      <c r="A17" s="19">
        <v>11</v>
      </c>
      <c r="B17" s="20"/>
      <c r="C17" s="21" t="s">
        <v>63</v>
      </c>
      <c r="D17" s="22" t="s">
        <v>51</v>
      </c>
      <c r="E17" s="23">
        <v>2</v>
      </c>
      <c r="F17" s="23">
        <v>0</v>
      </c>
      <c r="G17" s="24">
        <f t="shared" si="0"/>
        <v>0</v>
      </c>
      <c r="O17" s="18">
        <v>2</v>
      </c>
      <c r="AA17" s="1">
        <v>12</v>
      </c>
      <c r="AB17" s="1">
        <v>0</v>
      </c>
      <c r="AC17" s="1">
        <v>14</v>
      </c>
      <c r="AZ17" s="1">
        <v>2</v>
      </c>
      <c r="BA17" s="1">
        <f t="shared" si="1"/>
        <v>0</v>
      </c>
      <c r="BB17" s="1">
        <f t="shared" si="2"/>
        <v>0</v>
      </c>
      <c r="BC17" s="1">
        <f t="shared" si="3"/>
        <v>0</v>
      </c>
      <c r="BD17" s="1">
        <f t="shared" si="4"/>
        <v>0</v>
      </c>
      <c r="BE17" s="1">
        <f t="shared" si="5"/>
        <v>0</v>
      </c>
      <c r="CZ17" s="1">
        <v>0</v>
      </c>
    </row>
    <row r="18" spans="1:104" ht="22.5">
      <c r="A18" s="19">
        <v>12</v>
      </c>
      <c r="B18" s="20"/>
      <c r="C18" s="21" t="s">
        <v>64</v>
      </c>
      <c r="D18" s="22" t="s">
        <v>51</v>
      </c>
      <c r="E18" s="23">
        <v>2</v>
      </c>
      <c r="F18" s="23">
        <v>0</v>
      </c>
      <c r="G18" s="24">
        <f t="shared" si="0"/>
        <v>0</v>
      </c>
      <c r="O18" s="18">
        <v>2</v>
      </c>
      <c r="AA18" s="1">
        <v>12</v>
      </c>
      <c r="AB18" s="1">
        <v>0</v>
      </c>
      <c r="AC18" s="1">
        <v>15</v>
      </c>
      <c r="AZ18" s="1">
        <v>2</v>
      </c>
      <c r="BA18" s="1">
        <f t="shared" si="1"/>
        <v>0</v>
      </c>
      <c r="BB18" s="1">
        <f t="shared" si="2"/>
        <v>0</v>
      </c>
      <c r="BC18" s="1">
        <f t="shared" si="3"/>
        <v>0</v>
      </c>
      <c r="BD18" s="1">
        <f t="shared" si="4"/>
        <v>0</v>
      </c>
      <c r="BE18" s="1">
        <f t="shared" si="5"/>
        <v>0</v>
      </c>
      <c r="CZ18" s="1">
        <v>0</v>
      </c>
    </row>
    <row r="19" spans="1:104" ht="12.75">
      <c r="A19" s="19">
        <v>13</v>
      </c>
      <c r="B19" s="20"/>
      <c r="C19" s="21" t="s">
        <v>65</v>
      </c>
      <c r="D19" s="22" t="s">
        <v>51</v>
      </c>
      <c r="E19" s="23">
        <v>2</v>
      </c>
      <c r="F19" s="23">
        <v>0</v>
      </c>
      <c r="G19" s="24">
        <f t="shared" si="0"/>
        <v>0</v>
      </c>
      <c r="O19" s="18">
        <v>2</v>
      </c>
      <c r="AA19" s="1">
        <v>12</v>
      </c>
      <c r="AB19" s="1">
        <v>0</v>
      </c>
      <c r="AC19" s="1">
        <v>16</v>
      </c>
      <c r="AZ19" s="1">
        <v>2</v>
      </c>
      <c r="BA19" s="1">
        <f t="shared" si="1"/>
        <v>0</v>
      </c>
      <c r="BB19" s="1">
        <f t="shared" si="2"/>
        <v>0</v>
      </c>
      <c r="BC19" s="1">
        <f t="shared" si="3"/>
        <v>0</v>
      </c>
      <c r="BD19" s="1">
        <f t="shared" si="4"/>
        <v>0</v>
      </c>
      <c r="BE19" s="1">
        <f t="shared" si="5"/>
        <v>0</v>
      </c>
      <c r="CZ19" s="1">
        <v>0</v>
      </c>
    </row>
    <row r="20" spans="1:104" ht="12.75">
      <c r="A20" s="19">
        <v>14</v>
      </c>
      <c r="B20" s="20"/>
      <c r="C20" s="21" t="s">
        <v>66</v>
      </c>
      <c r="D20" s="22" t="s">
        <v>51</v>
      </c>
      <c r="E20" s="23">
        <v>2</v>
      </c>
      <c r="F20" s="23">
        <v>0</v>
      </c>
      <c r="G20" s="24">
        <f t="shared" si="0"/>
        <v>0</v>
      </c>
      <c r="O20" s="18">
        <v>2</v>
      </c>
      <c r="AA20" s="1">
        <v>12</v>
      </c>
      <c r="AB20" s="1">
        <v>0</v>
      </c>
      <c r="AC20" s="1">
        <v>17</v>
      </c>
      <c r="AZ20" s="1">
        <v>2</v>
      </c>
      <c r="BA20" s="1">
        <f t="shared" si="1"/>
        <v>0</v>
      </c>
      <c r="BB20" s="1">
        <f t="shared" si="2"/>
        <v>0</v>
      </c>
      <c r="BC20" s="1">
        <f t="shared" si="3"/>
        <v>0</v>
      </c>
      <c r="BD20" s="1">
        <f t="shared" si="4"/>
        <v>0</v>
      </c>
      <c r="BE20" s="1">
        <f t="shared" si="5"/>
        <v>0</v>
      </c>
      <c r="CZ20" s="1">
        <v>0</v>
      </c>
    </row>
    <row r="21" spans="1:104" ht="12.75">
      <c r="A21" s="19">
        <v>15</v>
      </c>
      <c r="B21" s="20"/>
      <c r="C21" s="21" t="s">
        <v>21</v>
      </c>
      <c r="D21" s="22" t="s">
        <v>22</v>
      </c>
      <c r="E21" s="23">
        <v>0.21</v>
      </c>
      <c r="F21" s="23">
        <v>0</v>
      </c>
      <c r="G21" s="24">
        <f t="shared" si="0"/>
        <v>0</v>
      </c>
      <c r="O21" s="18">
        <v>2</v>
      </c>
      <c r="AA21" s="1">
        <v>12</v>
      </c>
      <c r="AB21" s="1">
        <v>0</v>
      </c>
      <c r="AC21" s="1">
        <v>18</v>
      </c>
      <c r="AZ21" s="1">
        <v>2</v>
      </c>
      <c r="BA21" s="1">
        <f t="shared" si="1"/>
        <v>0</v>
      </c>
      <c r="BB21" s="1">
        <f t="shared" si="2"/>
        <v>0</v>
      </c>
      <c r="BC21" s="1">
        <f t="shared" si="3"/>
        <v>0</v>
      </c>
      <c r="BD21" s="1">
        <f t="shared" si="4"/>
        <v>0</v>
      </c>
      <c r="BE21" s="1">
        <f t="shared" si="5"/>
        <v>0</v>
      </c>
      <c r="CZ21" s="1">
        <v>0</v>
      </c>
    </row>
    <row r="22" spans="1:57" ht="12.75">
      <c r="A22" s="25"/>
      <c r="B22" s="26" t="s">
        <v>8</v>
      </c>
      <c r="C22" s="27" t="str">
        <f>CONCATENATE(B10," ",C10)</f>
        <v>732 Strojovny</v>
      </c>
      <c r="D22" s="25"/>
      <c r="E22" s="28"/>
      <c r="F22" s="28"/>
      <c r="G22" s="29">
        <f>SUM(G10:G21)</f>
        <v>0</v>
      </c>
      <c r="O22" s="18">
        <v>4</v>
      </c>
      <c r="BA22" s="30">
        <f>SUM(BA10:BA21)</f>
        <v>0</v>
      </c>
      <c r="BB22" s="30">
        <f>SUM(BB10:BB21)</f>
        <v>0</v>
      </c>
      <c r="BC22" s="30">
        <f>SUM(BC10:BC21)</f>
        <v>0</v>
      </c>
      <c r="BD22" s="30">
        <f>SUM(BD10:BD21)</f>
        <v>0</v>
      </c>
      <c r="BE22" s="30">
        <f>SUM(BE10:BE21)</f>
        <v>0</v>
      </c>
    </row>
    <row r="23" spans="1:15" ht="12.75">
      <c r="A23" s="11" t="s">
        <v>7</v>
      </c>
      <c r="B23" s="12" t="s">
        <v>23</v>
      </c>
      <c r="C23" s="13" t="s">
        <v>24</v>
      </c>
      <c r="D23" s="14"/>
      <c r="E23" s="15"/>
      <c r="F23" s="15"/>
      <c r="G23" s="16"/>
      <c r="H23" s="17"/>
      <c r="I23" s="17"/>
      <c r="O23" s="18">
        <v>1</v>
      </c>
    </row>
    <row r="24" spans="1:104" ht="22.5">
      <c r="A24" s="19">
        <v>16</v>
      </c>
      <c r="B24" s="20"/>
      <c r="C24" s="21" t="s">
        <v>67</v>
      </c>
      <c r="D24" s="22" t="s">
        <v>26</v>
      </c>
      <c r="E24" s="23">
        <v>30</v>
      </c>
      <c r="F24" s="23">
        <v>0</v>
      </c>
      <c r="G24" s="24">
        <f aca="true" t="shared" si="6" ref="G24:G32">E24*F24</f>
        <v>0</v>
      </c>
      <c r="O24" s="18">
        <v>2</v>
      </c>
      <c r="AA24" s="1">
        <v>12</v>
      </c>
      <c r="AB24" s="1">
        <v>0</v>
      </c>
      <c r="AC24" s="1">
        <v>20</v>
      </c>
      <c r="AZ24" s="1">
        <v>2</v>
      </c>
      <c r="BA24" s="1">
        <f aca="true" t="shared" si="7" ref="BA24:BA32">IF(AZ24=1,G24,0)</f>
        <v>0</v>
      </c>
      <c r="BB24" s="1">
        <f aca="true" t="shared" si="8" ref="BB24:BB32">IF(AZ24=2,G24,0)</f>
        <v>0</v>
      </c>
      <c r="BC24" s="1">
        <f aca="true" t="shared" si="9" ref="BC24:BC32">IF(AZ24=3,G24,0)</f>
        <v>0</v>
      </c>
      <c r="BD24" s="1">
        <f aca="true" t="shared" si="10" ref="BD24:BD32">IF(AZ24=4,G24,0)</f>
        <v>0</v>
      </c>
      <c r="BE24" s="1">
        <f aca="true" t="shared" si="11" ref="BE24:BE32">IF(AZ24=5,G24,0)</f>
        <v>0</v>
      </c>
      <c r="CZ24" s="1">
        <v>0.04225</v>
      </c>
    </row>
    <row r="25" spans="1:104" ht="22.5">
      <c r="A25" s="19">
        <v>17</v>
      </c>
      <c r="B25" s="20"/>
      <c r="C25" s="21" t="s">
        <v>68</v>
      </c>
      <c r="D25" s="22" t="s">
        <v>26</v>
      </c>
      <c r="E25" s="23">
        <v>1</v>
      </c>
      <c r="F25" s="23">
        <v>0</v>
      </c>
      <c r="G25" s="24">
        <f t="shared" si="6"/>
        <v>0</v>
      </c>
      <c r="O25" s="18">
        <v>2</v>
      </c>
      <c r="AA25" s="1">
        <v>12</v>
      </c>
      <c r="AB25" s="1">
        <v>0</v>
      </c>
      <c r="AC25" s="1">
        <v>21</v>
      </c>
      <c r="AZ25" s="1">
        <v>2</v>
      </c>
      <c r="BA25" s="1">
        <f t="shared" si="7"/>
        <v>0</v>
      </c>
      <c r="BB25" s="1">
        <f t="shared" si="8"/>
        <v>0</v>
      </c>
      <c r="BC25" s="1">
        <f t="shared" si="9"/>
        <v>0</v>
      </c>
      <c r="BD25" s="1">
        <f t="shared" si="10"/>
        <v>0</v>
      </c>
      <c r="BE25" s="1">
        <f t="shared" si="11"/>
        <v>0</v>
      </c>
      <c r="CZ25" s="1">
        <v>0.00655</v>
      </c>
    </row>
    <row r="26" spans="1:104" ht="22.5">
      <c r="A26" s="19">
        <v>18</v>
      </c>
      <c r="B26" s="20"/>
      <c r="C26" s="21" t="s">
        <v>69</v>
      </c>
      <c r="D26" s="22" t="s">
        <v>26</v>
      </c>
      <c r="E26" s="23">
        <v>6</v>
      </c>
      <c r="F26" s="23">
        <v>0</v>
      </c>
      <c r="G26" s="24">
        <f t="shared" si="6"/>
        <v>0</v>
      </c>
      <c r="O26" s="18">
        <v>2</v>
      </c>
      <c r="AA26" s="1">
        <v>12</v>
      </c>
      <c r="AB26" s="1">
        <v>0</v>
      </c>
      <c r="AC26" s="1">
        <v>22</v>
      </c>
      <c r="AZ26" s="1">
        <v>2</v>
      </c>
      <c r="BA26" s="1">
        <f t="shared" si="7"/>
        <v>0</v>
      </c>
      <c r="BB26" s="1">
        <f t="shared" si="8"/>
        <v>0</v>
      </c>
      <c r="BC26" s="1">
        <f t="shared" si="9"/>
        <v>0</v>
      </c>
      <c r="BD26" s="1">
        <f t="shared" si="10"/>
        <v>0</v>
      </c>
      <c r="BE26" s="1">
        <f t="shared" si="11"/>
        <v>0</v>
      </c>
      <c r="CZ26" s="1">
        <v>0.00561</v>
      </c>
    </row>
    <row r="27" spans="1:104" ht="22.5">
      <c r="A27" s="19">
        <v>19</v>
      </c>
      <c r="B27" s="20"/>
      <c r="C27" s="21" t="s">
        <v>70</v>
      </c>
      <c r="D27" s="22" t="s">
        <v>26</v>
      </c>
      <c r="E27" s="23">
        <v>6</v>
      </c>
      <c r="F27" s="23">
        <v>0</v>
      </c>
      <c r="G27" s="24">
        <f t="shared" si="6"/>
        <v>0</v>
      </c>
      <c r="O27" s="18">
        <v>2</v>
      </c>
      <c r="AA27" s="1">
        <v>12</v>
      </c>
      <c r="AB27" s="1">
        <v>0</v>
      </c>
      <c r="AC27" s="1">
        <v>23</v>
      </c>
      <c r="AZ27" s="1">
        <v>2</v>
      </c>
      <c r="BA27" s="1">
        <f t="shared" si="7"/>
        <v>0</v>
      </c>
      <c r="BB27" s="1">
        <f t="shared" si="8"/>
        <v>0</v>
      </c>
      <c r="BC27" s="1">
        <f t="shared" si="9"/>
        <v>0</v>
      </c>
      <c r="BD27" s="1">
        <f t="shared" si="10"/>
        <v>0</v>
      </c>
      <c r="BE27" s="1">
        <f t="shared" si="11"/>
        <v>0</v>
      </c>
      <c r="CZ27" s="1">
        <v>0.0054</v>
      </c>
    </row>
    <row r="28" spans="1:104" ht="22.5">
      <c r="A28" s="19">
        <v>20</v>
      </c>
      <c r="B28" s="20"/>
      <c r="C28" s="21" t="s">
        <v>71</v>
      </c>
      <c r="D28" s="22" t="s">
        <v>26</v>
      </c>
      <c r="E28" s="23">
        <v>12</v>
      </c>
      <c r="F28" s="23">
        <v>0</v>
      </c>
      <c r="G28" s="24">
        <f t="shared" si="6"/>
        <v>0</v>
      </c>
      <c r="O28" s="18">
        <v>2</v>
      </c>
      <c r="AA28" s="1">
        <v>12</v>
      </c>
      <c r="AB28" s="1">
        <v>0</v>
      </c>
      <c r="AC28" s="1">
        <v>24</v>
      </c>
      <c r="AZ28" s="1">
        <v>2</v>
      </c>
      <c r="BA28" s="1">
        <f t="shared" si="7"/>
        <v>0</v>
      </c>
      <c r="BB28" s="1">
        <f t="shared" si="8"/>
        <v>0</v>
      </c>
      <c r="BC28" s="1">
        <f t="shared" si="9"/>
        <v>0</v>
      </c>
      <c r="BD28" s="1">
        <f t="shared" si="10"/>
        <v>0</v>
      </c>
      <c r="BE28" s="1">
        <f t="shared" si="11"/>
        <v>0</v>
      </c>
      <c r="CZ28" s="1">
        <v>0.00878</v>
      </c>
    </row>
    <row r="29" spans="1:104" ht="22.5">
      <c r="A29" s="19">
        <v>21</v>
      </c>
      <c r="B29" s="20"/>
      <c r="C29" s="21" t="s">
        <v>72</v>
      </c>
      <c r="D29" s="22" t="s">
        <v>26</v>
      </c>
      <c r="E29" s="23">
        <v>48</v>
      </c>
      <c r="F29" s="23">
        <v>0</v>
      </c>
      <c r="G29" s="24">
        <f t="shared" si="6"/>
        <v>0</v>
      </c>
      <c r="O29" s="18">
        <v>2</v>
      </c>
      <c r="AA29" s="1">
        <v>12</v>
      </c>
      <c r="AB29" s="1">
        <v>0</v>
      </c>
      <c r="AC29" s="1">
        <v>25</v>
      </c>
      <c r="AZ29" s="1">
        <v>2</v>
      </c>
      <c r="BA29" s="1">
        <f t="shared" si="7"/>
        <v>0</v>
      </c>
      <c r="BB29" s="1">
        <f t="shared" si="8"/>
        <v>0</v>
      </c>
      <c r="BC29" s="1">
        <f t="shared" si="9"/>
        <v>0</v>
      </c>
      <c r="BD29" s="1">
        <f t="shared" si="10"/>
        <v>0</v>
      </c>
      <c r="BE29" s="1">
        <f t="shared" si="11"/>
        <v>0</v>
      </c>
      <c r="CZ29" s="1">
        <v>0.00742</v>
      </c>
    </row>
    <row r="30" spans="1:104" ht="22.5">
      <c r="A30" s="19">
        <v>22</v>
      </c>
      <c r="B30" s="20"/>
      <c r="C30" s="21" t="s">
        <v>73</v>
      </c>
      <c r="D30" s="22" t="s">
        <v>26</v>
      </c>
      <c r="E30" s="23">
        <v>6</v>
      </c>
      <c r="F30" s="23">
        <v>0</v>
      </c>
      <c r="G30" s="24">
        <f t="shared" si="6"/>
        <v>0</v>
      </c>
      <c r="O30" s="18">
        <v>2</v>
      </c>
      <c r="AA30" s="1">
        <v>12</v>
      </c>
      <c r="AB30" s="1">
        <v>0</v>
      </c>
      <c r="AC30" s="1">
        <v>26</v>
      </c>
      <c r="AZ30" s="1">
        <v>2</v>
      </c>
      <c r="BA30" s="1">
        <f t="shared" si="7"/>
        <v>0</v>
      </c>
      <c r="BB30" s="1">
        <f t="shared" si="8"/>
        <v>0</v>
      </c>
      <c r="BC30" s="1">
        <f t="shared" si="9"/>
        <v>0</v>
      </c>
      <c r="BD30" s="1">
        <f t="shared" si="10"/>
        <v>0</v>
      </c>
      <c r="BE30" s="1">
        <f t="shared" si="11"/>
        <v>0</v>
      </c>
      <c r="CZ30" s="1">
        <v>0.00688</v>
      </c>
    </row>
    <row r="31" spans="1:104" ht="12.75">
      <c r="A31" s="19">
        <v>23</v>
      </c>
      <c r="B31" s="20"/>
      <c r="C31" s="21" t="s">
        <v>74</v>
      </c>
      <c r="D31" s="22" t="s">
        <v>51</v>
      </c>
      <c r="E31" s="23">
        <v>1</v>
      </c>
      <c r="F31" s="23">
        <v>0</v>
      </c>
      <c r="G31" s="24">
        <f t="shared" si="6"/>
        <v>0</v>
      </c>
      <c r="O31" s="18">
        <v>2</v>
      </c>
      <c r="AA31" s="1">
        <v>12</v>
      </c>
      <c r="AB31" s="1">
        <v>0</v>
      </c>
      <c r="AC31" s="1">
        <v>27</v>
      </c>
      <c r="AZ31" s="1">
        <v>2</v>
      </c>
      <c r="BA31" s="1">
        <f t="shared" si="7"/>
        <v>0</v>
      </c>
      <c r="BB31" s="1">
        <f t="shared" si="8"/>
        <v>0</v>
      </c>
      <c r="BC31" s="1">
        <f t="shared" si="9"/>
        <v>0</v>
      </c>
      <c r="BD31" s="1">
        <f t="shared" si="10"/>
        <v>0</v>
      </c>
      <c r="BE31" s="1">
        <f t="shared" si="11"/>
        <v>0</v>
      </c>
      <c r="CZ31" s="1">
        <v>0</v>
      </c>
    </row>
    <row r="32" spans="1:104" ht="12.75">
      <c r="A32" s="19">
        <v>24</v>
      </c>
      <c r="B32" s="20"/>
      <c r="C32" s="21" t="s">
        <v>30</v>
      </c>
      <c r="D32" s="22" t="s">
        <v>22</v>
      </c>
      <c r="E32" s="23">
        <v>1.98</v>
      </c>
      <c r="F32" s="23">
        <v>0</v>
      </c>
      <c r="G32" s="24">
        <f t="shared" si="6"/>
        <v>0</v>
      </c>
      <c r="O32" s="18">
        <v>2</v>
      </c>
      <c r="AA32" s="1">
        <v>12</v>
      </c>
      <c r="AB32" s="1">
        <v>0</v>
      </c>
      <c r="AC32" s="1">
        <v>28</v>
      </c>
      <c r="AZ32" s="1">
        <v>2</v>
      </c>
      <c r="BA32" s="1">
        <f t="shared" si="7"/>
        <v>0</v>
      </c>
      <c r="BB32" s="1">
        <f t="shared" si="8"/>
        <v>0</v>
      </c>
      <c r="BC32" s="1">
        <f t="shared" si="9"/>
        <v>0</v>
      </c>
      <c r="BD32" s="1">
        <f t="shared" si="10"/>
        <v>0</v>
      </c>
      <c r="BE32" s="1">
        <f t="shared" si="11"/>
        <v>0</v>
      </c>
      <c r="CZ32" s="1">
        <v>0</v>
      </c>
    </row>
    <row r="33" spans="1:57" ht="12.75">
      <c r="A33" s="25"/>
      <c r="B33" s="26" t="s">
        <v>8</v>
      </c>
      <c r="C33" s="27" t="str">
        <f>CONCATENATE(B23," ",C23)</f>
        <v>733 Rozvod potrubí</v>
      </c>
      <c r="D33" s="25"/>
      <c r="E33" s="28"/>
      <c r="F33" s="28"/>
      <c r="G33" s="29">
        <f>SUM(G23:G32)</f>
        <v>0</v>
      </c>
      <c r="O33" s="18">
        <v>4</v>
      </c>
      <c r="BA33" s="30">
        <f>SUM(BA23:BA32)</f>
        <v>0</v>
      </c>
      <c r="BB33" s="30">
        <f>SUM(BB23:BB32)</f>
        <v>0</v>
      </c>
      <c r="BC33" s="30">
        <f>SUM(BC23:BC32)</f>
        <v>0</v>
      </c>
      <c r="BD33" s="30">
        <f>SUM(BD23:BD32)</f>
        <v>0</v>
      </c>
      <c r="BE33" s="30">
        <f>SUM(BE23:BE32)</f>
        <v>0</v>
      </c>
    </row>
    <row r="34" spans="1:15" ht="12.75">
      <c r="A34" s="11" t="s">
        <v>7</v>
      </c>
      <c r="B34" s="12" t="s">
        <v>31</v>
      </c>
      <c r="C34" s="13" t="s">
        <v>32</v>
      </c>
      <c r="D34" s="14"/>
      <c r="E34" s="15"/>
      <c r="F34" s="15"/>
      <c r="G34" s="16"/>
      <c r="H34" s="17"/>
      <c r="I34" s="17"/>
      <c r="O34" s="18">
        <v>1</v>
      </c>
    </row>
    <row r="35" spans="1:104" ht="12.75">
      <c r="A35" s="19">
        <v>25</v>
      </c>
      <c r="B35" s="20"/>
      <c r="C35" s="21" t="s">
        <v>75</v>
      </c>
      <c r="D35" s="22" t="s">
        <v>51</v>
      </c>
      <c r="E35" s="23">
        <v>6</v>
      </c>
      <c r="F35" s="23">
        <v>0</v>
      </c>
      <c r="G35" s="24">
        <f aca="true" t="shared" si="12" ref="G35:G63">E35*F35</f>
        <v>0</v>
      </c>
      <c r="O35" s="18">
        <v>2</v>
      </c>
      <c r="AA35" s="1">
        <v>12</v>
      </c>
      <c r="AB35" s="1">
        <v>0</v>
      </c>
      <c r="AC35" s="1">
        <v>29</v>
      </c>
      <c r="AZ35" s="1">
        <v>2</v>
      </c>
      <c r="BA35" s="1">
        <f aca="true" t="shared" si="13" ref="BA35:BA63">IF(AZ35=1,G35,0)</f>
        <v>0</v>
      </c>
      <c r="BB35" s="1">
        <f aca="true" t="shared" si="14" ref="BB35:BB63">IF(AZ35=2,G35,0)</f>
        <v>0</v>
      </c>
      <c r="BC35" s="1">
        <f aca="true" t="shared" si="15" ref="BC35:BC63">IF(AZ35=3,G35,0)</f>
        <v>0</v>
      </c>
      <c r="BD35" s="1">
        <f aca="true" t="shared" si="16" ref="BD35:BD63">IF(AZ35=4,G35,0)</f>
        <v>0</v>
      </c>
      <c r="BE35" s="1">
        <f aca="true" t="shared" si="17" ref="BE35:BE63">IF(AZ35=5,G35,0)</f>
        <v>0</v>
      </c>
      <c r="CZ35" s="1">
        <v>2E-05</v>
      </c>
    </row>
    <row r="36" spans="1:104" ht="12.75">
      <c r="A36" s="19">
        <v>26</v>
      </c>
      <c r="B36" s="20"/>
      <c r="C36" s="21" t="s">
        <v>76</v>
      </c>
      <c r="D36" s="22" t="s">
        <v>51</v>
      </c>
      <c r="E36" s="23">
        <v>10</v>
      </c>
      <c r="F36" s="23">
        <v>0</v>
      </c>
      <c r="G36" s="24">
        <f t="shared" si="12"/>
        <v>0</v>
      </c>
      <c r="O36" s="18">
        <v>2</v>
      </c>
      <c r="AA36" s="1">
        <v>12</v>
      </c>
      <c r="AB36" s="1">
        <v>0</v>
      </c>
      <c r="AC36" s="1">
        <v>30</v>
      </c>
      <c r="AZ36" s="1">
        <v>2</v>
      </c>
      <c r="BA36" s="1">
        <f t="shared" si="13"/>
        <v>0</v>
      </c>
      <c r="BB36" s="1">
        <f t="shared" si="14"/>
        <v>0</v>
      </c>
      <c r="BC36" s="1">
        <f t="shared" si="15"/>
        <v>0</v>
      </c>
      <c r="BD36" s="1">
        <f t="shared" si="16"/>
        <v>0</v>
      </c>
      <c r="BE36" s="1">
        <f t="shared" si="17"/>
        <v>0</v>
      </c>
      <c r="CZ36" s="1">
        <v>2E-05</v>
      </c>
    </row>
    <row r="37" spans="1:104" ht="22.5">
      <c r="A37" s="19">
        <v>27</v>
      </c>
      <c r="B37" s="20"/>
      <c r="C37" s="21" t="s">
        <v>77</v>
      </c>
      <c r="D37" s="22" t="s">
        <v>51</v>
      </c>
      <c r="E37" s="23">
        <v>1</v>
      </c>
      <c r="F37" s="23">
        <v>0</v>
      </c>
      <c r="G37" s="24">
        <f t="shared" si="12"/>
        <v>0</v>
      </c>
      <c r="O37" s="18">
        <v>2</v>
      </c>
      <c r="AA37" s="1">
        <v>12</v>
      </c>
      <c r="AB37" s="1">
        <v>0</v>
      </c>
      <c r="AC37" s="1">
        <v>31</v>
      </c>
      <c r="AZ37" s="1">
        <v>2</v>
      </c>
      <c r="BA37" s="1">
        <f t="shared" si="13"/>
        <v>0</v>
      </c>
      <c r="BB37" s="1">
        <f t="shared" si="14"/>
        <v>0</v>
      </c>
      <c r="BC37" s="1">
        <f t="shared" si="15"/>
        <v>0</v>
      </c>
      <c r="BD37" s="1">
        <f t="shared" si="16"/>
        <v>0</v>
      </c>
      <c r="BE37" s="1">
        <f t="shared" si="17"/>
        <v>0</v>
      </c>
      <c r="CZ37" s="1">
        <v>0.13887</v>
      </c>
    </row>
    <row r="38" spans="1:104" ht="12.75">
      <c r="A38" s="19">
        <v>28</v>
      </c>
      <c r="B38" s="20"/>
      <c r="C38" s="21" t="s">
        <v>78</v>
      </c>
      <c r="D38" s="22" t="s">
        <v>51</v>
      </c>
      <c r="E38" s="23">
        <v>3</v>
      </c>
      <c r="F38" s="23">
        <v>0</v>
      </c>
      <c r="G38" s="24">
        <f t="shared" si="12"/>
        <v>0</v>
      </c>
      <c r="O38" s="18">
        <v>2</v>
      </c>
      <c r="AA38" s="1">
        <v>12</v>
      </c>
      <c r="AB38" s="1">
        <v>0</v>
      </c>
      <c r="AC38" s="1">
        <v>32</v>
      </c>
      <c r="AZ38" s="1">
        <v>2</v>
      </c>
      <c r="BA38" s="1">
        <f t="shared" si="13"/>
        <v>0</v>
      </c>
      <c r="BB38" s="1">
        <f t="shared" si="14"/>
        <v>0</v>
      </c>
      <c r="BC38" s="1">
        <f t="shared" si="15"/>
        <v>0</v>
      </c>
      <c r="BD38" s="1">
        <f t="shared" si="16"/>
        <v>0</v>
      </c>
      <c r="BE38" s="1">
        <f t="shared" si="17"/>
        <v>0</v>
      </c>
      <c r="CZ38" s="1">
        <v>0.16577</v>
      </c>
    </row>
    <row r="39" spans="1:104" ht="12.75">
      <c r="A39" s="19">
        <v>29</v>
      </c>
      <c r="B39" s="20"/>
      <c r="C39" s="21" t="s">
        <v>79</v>
      </c>
      <c r="D39" s="22" t="s">
        <v>51</v>
      </c>
      <c r="E39" s="23">
        <v>1</v>
      </c>
      <c r="F39" s="23">
        <v>0</v>
      </c>
      <c r="G39" s="24">
        <f t="shared" si="12"/>
        <v>0</v>
      </c>
      <c r="O39" s="18">
        <v>2</v>
      </c>
      <c r="AA39" s="1">
        <v>12</v>
      </c>
      <c r="AB39" s="1">
        <v>0</v>
      </c>
      <c r="AC39" s="1">
        <v>33</v>
      </c>
      <c r="AZ39" s="1">
        <v>2</v>
      </c>
      <c r="BA39" s="1">
        <f t="shared" si="13"/>
        <v>0</v>
      </c>
      <c r="BB39" s="1">
        <f t="shared" si="14"/>
        <v>0</v>
      </c>
      <c r="BC39" s="1">
        <f t="shared" si="15"/>
        <v>0</v>
      </c>
      <c r="BD39" s="1">
        <f t="shared" si="16"/>
        <v>0</v>
      </c>
      <c r="BE39" s="1">
        <f t="shared" si="17"/>
        <v>0</v>
      </c>
      <c r="CZ39" s="1">
        <v>0</v>
      </c>
    </row>
    <row r="40" spans="1:104" ht="12.75">
      <c r="A40" s="19">
        <v>30</v>
      </c>
      <c r="B40" s="20"/>
      <c r="C40" s="21" t="s">
        <v>80</v>
      </c>
      <c r="D40" s="22" t="s">
        <v>51</v>
      </c>
      <c r="E40" s="23">
        <v>4</v>
      </c>
      <c r="F40" s="23">
        <v>0</v>
      </c>
      <c r="G40" s="24">
        <f t="shared" si="12"/>
        <v>0</v>
      </c>
      <c r="O40" s="18">
        <v>2</v>
      </c>
      <c r="AA40" s="1">
        <v>12</v>
      </c>
      <c r="AB40" s="1">
        <v>0</v>
      </c>
      <c r="AC40" s="1">
        <v>34</v>
      </c>
      <c r="AZ40" s="1">
        <v>2</v>
      </c>
      <c r="BA40" s="1">
        <f t="shared" si="13"/>
        <v>0</v>
      </c>
      <c r="BB40" s="1">
        <f t="shared" si="14"/>
        <v>0</v>
      </c>
      <c r="BC40" s="1">
        <f t="shared" si="15"/>
        <v>0</v>
      </c>
      <c r="BD40" s="1">
        <f t="shared" si="16"/>
        <v>0</v>
      </c>
      <c r="BE40" s="1">
        <f t="shared" si="17"/>
        <v>0</v>
      </c>
      <c r="CZ40" s="1">
        <v>0.00634</v>
      </c>
    </row>
    <row r="41" spans="1:104" ht="12.75">
      <c r="A41" s="19">
        <v>31</v>
      </c>
      <c r="B41" s="20"/>
      <c r="C41" s="21" t="s">
        <v>81</v>
      </c>
      <c r="D41" s="22" t="s">
        <v>51</v>
      </c>
      <c r="E41" s="23">
        <v>14</v>
      </c>
      <c r="F41" s="23">
        <v>0</v>
      </c>
      <c r="G41" s="24">
        <f t="shared" si="12"/>
        <v>0</v>
      </c>
      <c r="O41" s="18">
        <v>2</v>
      </c>
      <c r="AA41" s="1">
        <v>12</v>
      </c>
      <c r="AB41" s="1">
        <v>0</v>
      </c>
      <c r="AC41" s="1">
        <v>35</v>
      </c>
      <c r="AZ41" s="1">
        <v>2</v>
      </c>
      <c r="BA41" s="1">
        <f t="shared" si="13"/>
        <v>0</v>
      </c>
      <c r="BB41" s="1">
        <f t="shared" si="14"/>
        <v>0</v>
      </c>
      <c r="BC41" s="1">
        <f t="shared" si="15"/>
        <v>0</v>
      </c>
      <c r="BD41" s="1">
        <f t="shared" si="16"/>
        <v>0</v>
      </c>
      <c r="BE41" s="1">
        <f t="shared" si="17"/>
        <v>0</v>
      </c>
      <c r="CZ41" s="1">
        <v>0.00903</v>
      </c>
    </row>
    <row r="42" spans="1:104" ht="12.75">
      <c r="A42" s="19">
        <v>32</v>
      </c>
      <c r="B42" s="20"/>
      <c r="C42" s="21" t="s">
        <v>82</v>
      </c>
      <c r="D42" s="22" t="s">
        <v>51</v>
      </c>
      <c r="E42" s="23">
        <v>1</v>
      </c>
      <c r="F42" s="23">
        <v>0</v>
      </c>
      <c r="G42" s="24">
        <f t="shared" si="12"/>
        <v>0</v>
      </c>
      <c r="O42" s="18">
        <v>2</v>
      </c>
      <c r="AA42" s="1">
        <v>12</v>
      </c>
      <c r="AB42" s="1">
        <v>0</v>
      </c>
      <c r="AC42" s="1">
        <v>36</v>
      </c>
      <c r="AZ42" s="1">
        <v>2</v>
      </c>
      <c r="BA42" s="1">
        <f t="shared" si="13"/>
        <v>0</v>
      </c>
      <c r="BB42" s="1">
        <f t="shared" si="14"/>
        <v>0</v>
      </c>
      <c r="BC42" s="1">
        <f t="shared" si="15"/>
        <v>0</v>
      </c>
      <c r="BD42" s="1">
        <f t="shared" si="16"/>
        <v>0</v>
      </c>
      <c r="BE42" s="1">
        <f t="shared" si="17"/>
        <v>0</v>
      </c>
      <c r="CZ42" s="1">
        <v>0.01816</v>
      </c>
    </row>
    <row r="43" spans="1:104" ht="12.75">
      <c r="A43" s="19">
        <v>33</v>
      </c>
      <c r="B43" s="20"/>
      <c r="C43" s="21" t="s">
        <v>83</v>
      </c>
      <c r="D43" s="22" t="s">
        <v>51</v>
      </c>
      <c r="E43" s="23">
        <v>2</v>
      </c>
      <c r="F43" s="23">
        <v>0</v>
      </c>
      <c r="G43" s="24">
        <f t="shared" si="12"/>
        <v>0</v>
      </c>
      <c r="O43" s="18">
        <v>2</v>
      </c>
      <c r="AA43" s="1">
        <v>12</v>
      </c>
      <c r="AB43" s="1">
        <v>0</v>
      </c>
      <c r="AC43" s="1">
        <v>37</v>
      </c>
      <c r="AZ43" s="1">
        <v>2</v>
      </c>
      <c r="BA43" s="1">
        <f t="shared" si="13"/>
        <v>0</v>
      </c>
      <c r="BB43" s="1">
        <f t="shared" si="14"/>
        <v>0</v>
      </c>
      <c r="BC43" s="1">
        <f t="shared" si="15"/>
        <v>0</v>
      </c>
      <c r="BD43" s="1">
        <f t="shared" si="16"/>
        <v>0</v>
      </c>
      <c r="BE43" s="1">
        <f t="shared" si="17"/>
        <v>0</v>
      </c>
      <c r="CZ43" s="1">
        <v>0</v>
      </c>
    </row>
    <row r="44" spans="1:104" ht="12.75">
      <c r="A44" s="19">
        <v>34</v>
      </c>
      <c r="B44" s="20"/>
      <c r="C44" s="21" t="s">
        <v>84</v>
      </c>
      <c r="D44" s="22" t="s">
        <v>51</v>
      </c>
      <c r="E44" s="23">
        <v>5</v>
      </c>
      <c r="F44" s="23">
        <v>0</v>
      </c>
      <c r="G44" s="24">
        <f t="shared" si="12"/>
        <v>0</v>
      </c>
      <c r="O44" s="18">
        <v>2</v>
      </c>
      <c r="AA44" s="1">
        <v>12</v>
      </c>
      <c r="AB44" s="1">
        <v>0</v>
      </c>
      <c r="AC44" s="1">
        <v>38</v>
      </c>
      <c r="AZ44" s="1">
        <v>2</v>
      </c>
      <c r="BA44" s="1">
        <f t="shared" si="13"/>
        <v>0</v>
      </c>
      <c r="BB44" s="1">
        <f t="shared" si="14"/>
        <v>0</v>
      </c>
      <c r="BC44" s="1">
        <f t="shared" si="15"/>
        <v>0</v>
      </c>
      <c r="BD44" s="1">
        <f t="shared" si="16"/>
        <v>0</v>
      </c>
      <c r="BE44" s="1">
        <f t="shared" si="17"/>
        <v>0</v>
      </c>
      <c r="CZ44" s="1">
        <v>0</v>
      </c>
    </row>
    <row r="45" spans="1:104" ht="12.75">
      <c r="A45" s="19">
        <v>35</v>
      </c>
      <c r="B45" s="20"/>
      <c r="C45" s="21" t="s">
        <v>85</v>
      </c>
      <c r="D45" s="22" t="s">
        <v>51</v>
      </c>
      <c r="E45" s="23">
        <v>2</v>
      </c>
      <c r="F45" s="23">
        <v>0</v>
      </c>
      <c r="G45" s="24">
        <f t="shared" si="12"/>
        <v>0</v>
      </c>
      <c r="O45" s="18">
        <v>2</v>
      </c>
      <c r="AA45" s="1">
        <v>12</v>
      </c>
      <c r="AB45" s="1">
        <v>0</v>
      </c>
      <c r="AC45" s="1">
        <v>39</v>
      </c>
      <c r="AZ45" s="1">
        <v>2</v>
      </c>
      <c r="BA45" s="1">
        <f t="shared" si="13"/>
        <v>0</v>
      </c>
      <c r="BB45" s="1">
        <f t="shared" si="14"/>
        <v>0</v>
      </c>
      <c r="BC45" s="1">
        <f t="shared" si="15"/>
        <v>0</v>
      </c>
      <c r="BD45" s="1">
        <f t="shared" si="16"/>
        <v>0</v>
      </c>
      <c r="BE45" s="1">
        <f t="shared" si="17"/>
        <v>0</v>
      </c>
      <c r="CZ45" s="1">
        <v>0.00075</v>
      </c>
    </row>
    <row r="46" spans="1:104" ht="12.75">
      <c r="A46" s="19">
        <v>36</v>
      </c>
      <c r="B46" s="20"/>
      <c r="C46" s="21" t="s">
        <v>86</v>
      </c>
      <c r="D46" s="22" t="s">
        <v>51</v>
      </c>
      <c r="E46" s="23">
        <v>2</v>
      </c>
      <c r="F46" s="23">
        <v>0</v>
      </c>
      <c r="G46" s="24">
        <f t="shared" si="12"/>
        <v>0</v>
      </c>
      <c r="O46" s="18">
        <v>2</v>
      </c>
      <c r="AA46" s="1">
        <v>12</v>
      </c>
      <c r="AB46" s="1">
        <v>0</v>
      </c>
      <c r="AC46" s="1">
        <v>40</v>
      </c>
      <c r="AZ46" s="1">
        <v>2</v>
      </c>
      <c r="BA46" s="1">
        <f t="shared" si="13"/>
        <v>0</v>
      </c>
      <c r="BB46" s="1">
        <f t="shared" si="14"/>
        <v>0</v>
      </c>
      <c r="BC46" s="1">
        <f t="shared" si="15"/>
        <v>0</v>
      </c>
      <c r="BD46" s="1">
        <f t="shared" si="16"/>
        <v>0</v>
      </c>
      <c r="BE46" s="1">
        <f t="shared" si="17"/>
        <v>0</v>
      </c>
      <c r="CZ46" s="1">
        <v>0.0085</v>
      </c>
    </row>
    <row r="47" spans="1:104" ht="12.75">
      <c r="A47" s="19">
        <v>37</v>
      </c>
      <c r="B47" s="20"/>
      <c r="C47" s="21" t="s">
        <v>87</v>
      </c>
      <c r="D47" s="22" t="s">
        <v>51</v>
      </c>
      <c r="E47" s="23">
        <v>2</v>
      </c>
      <c r="F47" s="23">
        <v>0</v>
      </c>
      <c r="G47" s="24">
        <f t="shared" si="12"/>
        <v>0</v>
      </c>
      <c r="O47" s="18">
        <v>2</v>
      </c>
      <c r="AA47" s="1">
        <v>12</v>
      </c>
      <c r="AB47" s="1">
        <v>0</v>
      </c>
      <c r="AC47" s="1">
        <v>41</v>
      </c>
      <c r="AZ47" s="1">
        <v>2</v>
      </c>
      <c r="BA47" s="1">
        <f t="shared" si="13"/>
        <v>0</v>
      </c>
      <c r="BB47" s="1">
        <f t="shared" si="14"/>
        <v>0</v>
      </c>
      <c r="BC47" s="1">
        <f t="shared" si="15"/>
        <v>0</v>
      </c>
      <c r="BD47" s="1">
        <f t="shared" si="16"/>
        <v>0</v>
      </c>
      <c r="BE47" s="1">
        <f t="shared" si="17"/>
        <v>0</v>
      </c>
      <c r="CZ47" s="1">
        <v>0.00187</v>
      </c>
    </row>
    <row r="48" spans="1:104" ht="12.75">
      <c r="A48" s="19">
        <v>38</v>
      </c>
      <c r="B48" s="20"/>
      <c r="C48" s="21" t="s">
        <v>88</v>
      </c>
      <c r="D48" s="22" t="s">
        <v>51</v>
      </c>
      <c r="E48" s="23">
        <v>2</v>
      </c>
      <c r="F48" s="23">
        <v>0</v>
      </c>
      <c r="G48" s="24">
        <f t="shared" si="12"/>
        <v>0</v>
      </c>
      <c r="O48" s="18">
        <v>2</v>
      </c>
      <c r="AA48" s="1">
        <v>12</v>
      </c>
      <c r="AB48" s="1">
        <v>0</v>
      </c>
      <c r="AC48" s="1">
        <v>42</v>
      </c>
      <c r="AZ48" s="1">
        <v>2</v>
      </c>
      <c r="BA48" s="1">
        <f t="shared" si="13"/>
        <v>0</v>
      </c>
      <c r="BB48" s="1">
        <f t="shared" si="14"/>
        <v>0</v>
      </c>
      <c r="BC48" s="1">
        <f t="shared" si="15"/>
        <v>0</v>
      </c>
      <c r="BD48" s="1">
        <f t="shared" si="16"/>
        <v>0</v>
      </c>
      <c r="BE48" s="1">
        <f t="shared" si="17"/>
        <v>0</v>
      </c>
      <c r="CZ48" s="1">
        <v>0.00087</v>
      </c>
    </row>
    <row r="49" spans="1:104" ht="22.5">
      <c r="A49" s="19">
        <v>39</v>
      </c>
      <c r="B49" s="20"/>
      <c r="C49" s="21" t="s">
        <v>89</v>
      </c>
      <c r="D49" s="22" t="s">
        <v>51</v>
      </c>
      <c r="E49" s="23">
        <v>1</v>
      </c>
      <c r="F49" s="23">
        <v>0</v>
      </c>
      <c r="G49" s="24">
        <f t="shared" si="12"/>
        <v>0</v>
      </c>
      <c r="O49" s="18">
        <v>2</v>
      </c>
      <c r="AA49" s="1">
        <v>12</v>
      </c>
      <c r="AB49" s="1">
        <v>0</v>
      </c>
      <c r="AC49" s="1">
        <v>43</v>
      </c>
      <c r="AZ49" s="1">
        <v>2</v>
      </c>
      <c r="BA49" s="1">
        <f t="shared" si="13"/>
        <v>0</v>
      </c>
      <c r="BB49" s="1">
        <f t="shared" si="14"/>
        <v>0</v>
      </c>
      <c r="BC49" s="1">
        <f t="shared" si="15"/>
        <v>0</v>
      </c>
      <c r="BD49" s="1">
        <f t="shared" si="16"/>
        <v>0</v>
      </c>
      <c r="BE49" s="1">
        <f t="shared" si="17"/>
        <v>0</v>
      </c>
      <c r="CZ49" s="1">
        <v>0.02395</v>
      </c>
    </row>
    <row r="50" spans="1:104" ht="12.75">
      <c r="A50" s="19">
        <v>40</v>
      </c>
      <c r="B50" s="20"/>
      <c r="C50" s="21" t="s">
        <v>90</v>
      </c>
      <c r="D50" s="22" t="s">
        <v>51</v>
      </c>
      <c r="E50" s="23">
        <v>4</v>
      </c>
      <c r="F50" s="23">
        <v>0</v>
      </c>
      <c r="G50" s="24">
        <f t="shared" si="12"/>
        <v>0</v>
      </c>
      <c r="O50" s="18">
        <v>2</v>
      </c>
      <c r="AA50" s="1">
        <v>12</v>
      </c>
      <c r="AB50" s="1">
        <v>0</v>
      </c>
      <c r="AC50" s="1">
        <v>44</v>
      </c>
      <c r="AZ50" s="1">
        <v>2</v>
      </c>
      <c r="BA50" s="1">
        <f t="shared" si="13"/>
        <v>0</v>
      </c>
      <c r="BB50" s="1">
        <f t="shared" si="14"/>
        <v>0</v>
      </c>
      <c r="BC50" s="1">
        <f t="shared" si="15"/>
        <v>0</v>
      </c>
      <c r="BD50" s="1">
        <f t="shared" si="16"/>
        <v>0</v>
      </c>
      <c r="BE50" s="1">
        <f t="shared" si="17"/>
        <v>0</v>
      </c>
      <c r="CZ50" s="1">
        <v>0.0288</v>
      </c>
    </row>
    <row r="51" spans="1:104" ht="12.75">
      <c r="A51" s="19">
        <v>41</v>
      </c>
      <c r="B51" s="20"/>
      <c r="C51" s="21" t="s">
        <v>91</v>
      </c>
      <c r="D51" s="22" t="s">
        <v>51</v>
      </c>
      <c r="E51" s="23">
        <v>8</v>
      </c>
      <c r="F51" s="23">
        <v>0</v>
      </c>
      <c r="G51" s="24">
        <f t="shared" si="12"/>
        <v>0</v>
      </c>
      <c r="O51" s="18">
        <v>2</v>
      </c>
      <c r="AA51" s="1">
        <v>12</v>
      </c>
      <c r="AB51" s="1">
        <v>0</v>
      </c>
      <c r="AC51" s="1">
        <v>45</v>
      </c>
      <c r="AZ51" s="1">
        <v>2</v>
      </c>
      <c r="BA51" s="1">
        <f t="shared" si="13"/>
        <v>0</v>
      </c>
      <c r="BB51" s="1">
        <f t="shared" si="14"/>
        <v>0</v>
      </c>
      <c r="BC51" s="1">
        <f t="shared" si="15"/>
        <v>0</v>
      </c>
      <c r="BD51" s="1">
        <f t="shared" si="16"/>
        <v>0</v>
      </c>
      <c r="BE51" s="1">
        <f t="shared" si="17"/>
        <v>0</v>
      </c>
      <c r="CZ51" s="1">
        <v>0.0288</v>
      </c>
    </row>
    <row r="52" spans="1:104" ht="12.75">
      <c r="A52" s="19">
        <v>42</v>
      </c>
      <c r="B52" s="20"/>
      <c r="C52" s="21" t="s">
        <v>92</v>
      </c>
      <c r="D52" s="22" t="s">
        <v>51</v>
      </c>
      <c r="E52" s="23">
        <v>1</v>
      </c>
      <c r="F52" s="23">
        <v>0</v>
      </c>
      <c r="G52" s="24">
        <f t="shared" si="12"/>
        <v>0</v>
      </c>
      <c r="O52" s="18">
        <v>2</v>
      </c>
      <c r="AA52" s="1">
        <v>12</v>
      </c>
      <c r="AB52" s="1">
        <v>0</v>
      </c>
      <c r="AC52" s="1">
        <v>46</v>
      </c>
      <c r="AZ52" s="1">
        <v>2</v>
      </c>
      <c r="BA52" s="1">
        <f t="shared" si="13"/>
        <v>0</v>
      </c>
      <c r="BB52" s="1">
        <f t="shared" si="14"/>
        <v>0</v>
      </c>
      <c r="BC52" s="1">
        <f t="shared" si="15"/>
        <v>0</v>
      </c>
      <c r="BD52" s="1">
        <f t="shared" si="16"/>
        <v>0</v>
      </c>
      <c r="BE52" s="1">
        <f t="shared" si="17"/>
        <v>0</v>
      </c>
      <c r="CZ52" s="1">
        <v>0.01894</v>
      </c>
    </row>
    <row r="53" spans="1:104" ht="12.75">
      <c r="A53" s="19">
        <v>43</v>
      </c>
      <c r="B53" s="20"/>
      <c r="C53" s="21" t="s">
        <v>93</v>
      </c>
      <c r="D53" s="22" t="s">
        <v>51</v>
      </c>
      <c r="E53" s="23">
        <v>2</v>
      </c>
      <c r="F53" s="23">
        <v>0</v>
      </c>
      <c r="G53" s="24">
        <f t="shared" si="12"/>
        <v>0</v>
      </c>
      <c r="O53" s="18">
        <v>2</v>
      </c>
      <c r="AA53" s="1">
        <v>12</v>
      </c>
      <c r="AB53" s="1">
        <v>0</v>
      </c>
      <c r="AC53" s="1">
        <v>47</v>
      </c>
      <c r="AZ53" s="1">
        <v>2</v>
      </c>
      <c r="BA53" s="1">
        <f t="shared" si="13"/>
        <v>0</v>
      </c>
      <c r="BB53" s="1">
        <f t="shared" si="14"/>
        <v>0</v>
      </c>
      <c r="BC53" s="1">
        <f t="shared" si="15"/>
        <v>0</v>
      </c>
      <c r="BD53" s="1">
        <f t="shared" si="16"/>
        <v>0</v>
      </c>
      <c r="BE53" s="1">
        <f t="shared" si="17"/>
        <v>0</v>
      </c>
      <c r="CZ53" s="1">
        <v>0.00414</v>
      </c>
    </row>
    <row r="54" spans="1:104" ht="12.75">
      <c r="A54" s="19">
        <v>44</v>
      </c>
      <c r="B54" s="20"/>
      <c r="C54" s="21" t="s">
        <v>94</v>
      </c>
      <c r="D54" s="22" t="s">
        <v>51</v>
      </c>
      <c r="E54" s="23">
        <v>16</v>
      </c>
      <c r="F54" s="23">
        <v>0</v>
      </c>
      <c r="G54" s="24">
        <f t="shared" si="12"/>
        <v>0</v>
      </c>
      <c r="O54" s="18">
        <v>2</v>
      </c>
      <c r="AA54" s="1">
        <v>12</v>
      </c>
      <c r="AB54" s="1">
        <v>0</v>
      </c>
      <c r="AC54" s="1">
        <v>48</v>
      </c>
      <c r="AZ54" s="1">
        <v>2</v>
      </c>
      <c r="BA54" s="1">
        <f t="shared" si="13"/>
        <v>0</v>
      </c>
      <c r="BB54" s="1">
        <f t="shared" si="14"/>
        <v>0</v>
      </c>
      <c r="BC54" s="1">
        <f t="shared" si="15"/>
        <v>0</v>
      </c>
      <c r="BD54" s="1">
        <f t="shared" si="16"/>
        <v>0</v>
      </c>
      <c r="BE54" s="1">
        <f t="shared" si="17"/>
        <v>0</v>
      </c>
      <c r="CZ54" s="1">
        <v>0.00301</v>
      </c>
    </row>
    <row r="55" spans="1:104" ht="12.75">
      <c r="A55" s="19">
        <v>45</v>
      </c>
      <c r="B55" s="20"/>
      <c r="C55" s="21" t="s">
        <v>95</v>
      </c>
      <c r="D55" s="22" t="s">
        <v>51</v>
      </c>
      <c r="E55" s="23">
        <v>8</v>
      </c>
      <c r="F55" s="23">
        <v>0</v>
      </c>
      <c r="G55" s="24">
        <f t="shared" si="12"/>
        <v>0</v>
      </c>
      <c r="O55" s="18">
        <v>2</v>
      </c>
      <c r="AA55" s="1">
        <v>12</v>
      </c>
      <c r="AB55" s="1">
        <v>0</v>
      </c>
      <c r="AC55" s="1">
        <v>49</v>
      </c>
      <c r="AZ55" s="1">
        <v>2</v>
      </c>
      <c r="BA55" s="1">
        <f t="shared" si="13"/>
        <v>0</v>
      </c>
      <c r="BB55" s="1">
        <f t="shared" si="14"/>
        <v>0</v>
      </c>
      <c r="BC55" s="1">
        <f t="shared" si="15"/>
        <v>0</v>
      </c>
      <c r="BD55" s="1">
        <f t="shared" si="16"/>
        <v>0</v>
      </c>
      <c r="BE55" s="1">
        <f t="shared" si="17"/>
        <v>0</v>
      </c>
      <c r="CZ55" s="1">
        <v>0.00199</v>
      </c>
    </row>
    <row r="56" spans="1:104" ht="12.75">
      <c r="A56" s="19">
        <v>46</v>
      </c>
      <c r="B56" s="20"/>
      <c r="C56" s="21" t="s">
        <v>96</v>
      </c>
      <c r="D56" s="22" t="s">
        <v>51</v>
      </c>
      <c r="E56" s="23">
        <v>2</v>
      </c>
      <c r="F56" s="23">
        <v>0</v>
      </c>
      <c r="G56" s="24">
        <f t="shared" si="12"/>
        <v>0</v>
      </c>
      <c r="O56" s="18">
        <v>2</v>
      </c>
      <c r="AA56" s="1">
        <v>12</v>
      </c>
      <c r="AB56" s="1">
        <v>0</v>
      </c>
      <c r="AC56" s="1">
        <v>50</v>
      </c>
      <c r="AZ56" s="1">
        <v>2</v>
      </c>
      <c r="BA56" s="1">
        <f t="shared" si="13"/>
        <v>0</v>
      </c>
      <c r="BB56" s="1">
        <f t="shared" si="14"/>
        <v>0</v>
      </c>
      <c r="BC56" s="1">
        <f t="shared" si="15"/>
        <v>0</v>
      </c>
      <c r="BD56" s="1">
        <f t="shared" si="16"/>
        <v>0</v>
      </c>
      <c r="BE56" s="1">
        <f t="shared" si="17"/>
        <v>0</v>
      </c>
      <c r="CZ56" s="1">
        <v>0.00048</v>
      </c>
    </row>
    <row r="57" spans="1:104" ht="12.75">
      <c r="A57" s="19">
        <v>47</v>
      </c>
      <c r="B57" s="20"/>
      <c r="C57" s="21" t="s">
        <v>97</v>
      </c>
      <c r="D57" s="22" t="s">
        <v>51</v>
      </c>
      <c r="E57" s="23">
        <v>2</v>
      </c>
      <c r="F57" s="23">
        <v>0</v>
      </c>
      <c r="G57" s="24">
        <f t="shared" si="12"/>
        <v>0</v>
      </c>
      <c r="O57" s="18">
        <v>2</v>
      </c>
      <c r="AA57" s="1">
        <v>12</v>
      </c>
      <c r="AB57" s="1">
        <v>0</v>
      </c>
      <c r="AC57" s="1">
        <v>51</v>
      </c>
      <c r="AZ57" s="1">
        <v>2</v>
      </c>
      <c r="BA57" s="1">
        <f t="shared" si="13"/>
        <v>0</v>
      </c>
      <c r="BB57" s="1">
        <f t="shared" si="14"/>
        <v>0</v>
      </c>
      <c r="BC57" s="1">
        <f t="shared" si="15"/>
        <v>0</v>
      </c>
      <c r="BD57" s="1">
        <f t="shared" si="16"/>
        <v>0</v>
      </c>
      <c r="BE57" s="1">
        <f t="shared" si="17"/>
        <v>0</v>
      </c>
      <c r="CZ57" s="1">
        <v>0.00027</v>
      </c>
    </row>
    <row r="58" spans="1:104" ht="12.75">
      <c r="A58" s="19">
        <v>48</v>
      </c>
      <c r="B58" s="20"/>
      <c r="C58" s="21" t="s">
        <v>98</v>
      </c>
      <c r="D58" s="22" t="s">
        <v>51</v>
      </c>
      <c r="E58" s="23">
        <v>1</v>
      </c>
      <c r="F58" s="23">
        <v>0</v>
      </c>
      <c r="G58" s="24">
        <f t="shared" si="12"/>
        <v>0</v>
      </c>
      <c r="O58" s="18">
        <v>2</v>
      </c>
      <c r="AA58" s="1">
        <v>12</v>
      </c>
      <c r="AB58" s="1">
        <v>0</v>
      </c>
      <c r="AC58" s="1">
        <v>52</v>
      </c>
      <c r="AZ58" s="1">
        <v>2</v>
      </c>
      <c r="BA58" s="1">
        <f t="shared" si="13"/>
        <v>0</v>
      </c>
      <c r="BB58" s="1">
        <f t="shared" si="14"/>
        <v>0</v>
      </c>
      <c r="BC58" s="1">
        <f t="shared" si="15"/>
        <v>0</v>
      </c>
      <c r="BD58" s="1">
        <f t="shared" si="16"/>
        <v>0</v>
      </c>
      <c r="BE58" s="1">
        <f t="shared" si="17"/>
        <v>0</v>
      </c>
      <c r="CZ58" s="1">
        <v>0.00046</v>
      </c>
    </row>
    <row r="59" spans="1:104" ht="12.75">
      <c r="A59" s="19">
        <v>49</v>
      </c>
      <c r="B59" s="20"/>
      <c r="C59" s="21" t="s">
        <v>99</v>
      </c>
      <c r="D59" s="22" t="s">
        <v>51</v>
      </c>
      <c r="E59" s="23">
        <v>2</v>
      </c>
      <c r="F59" s="23">
        <v>0</v>
      </c>
      <c r="G59" s="24">
        <f t="shared" si="12"/>
        <v>0</v>
      </c>
      <c r="O59" s="18">
        <v>2</v>
      </c>
      <c r="AA59" s="1">
        <v>12</v>
      </c>
      <c r="AB59" s="1">
        <v>0</v>
      </c>
      <c r="AC59" s="1">
        <v>53</v>
      </c>
      <c r="AZ59" s="1">
        <v>2</v>
      </c>
      <c r="BA59" s="1">
        <f t="shared" si="13"/>
        <v>0</v>
      </c>
      <c r="BB59" s="1">
        <f t="shared" si="14"/>
        <v>0</v>
      </c>
      <c r="BC59" s="1">
        <f t="shared" si="15"/>
        <v>0</v>
      </c>
      <c r="BD59" s="1">
        <f t="shared" si="16"/>
        <v>0</v>
      </c>
      <c r="BE59" s="1">
        <f t="shared" si="17"/>
        <v>0</v>
      </c>
      <c r="CZ59" s="1">
        <v>0.0006</v>
      </c>
    </row>
    <row r="60" spans="1:104" ht="12.75">
      <c r="A60" s="19">
        <v>50</v>
      </c>
      <c r="B60" s="20"/>
      <c r="C60" s="21" t="s">
        <v>100</v>
      </c>
      <c r="D60" s="22" t="s">
        <v>51</v>
      </c>
      <c r="E60" s="23">
        <v>1</v>
      </c>
      <c r="F60" s="23">
        <v>0</v>
      </c>
      <c r="G60" s="24">
        <f t="shared" si="12"/>
        <v>0</v>
      </c>
      <c r="O60" s="18">
        <v>2</v>
      </c>
      <c r="AA60" s="1">
        <v>12</v>
      </c>
      <c r="AB60" s="1">
        <v>0</v>
      </c>
      <c r="AC60" s="1">
        <v>54</v>
      </c>
      <c r="AZ60" s="1">
        <v>2</v>
      </c>
      <c r="BA60" s="1">
        <f t="shared" si="13"/>
        <v>0</v>
      </c>
      <c r="BB60" s="1">
        <f t="shared" si="14"/>
        <v>0</v>
      </c>
      <c r="BC60" s="1">
        <f t="shared" si="15"/>
        <v>0</v>
      </c>
      <c r="BD60" s="1">
        <f t="shared" si="16"/>
        <v>0</v>
      </c>
      <c r="BE60" s="1">
        <f t="shared" si="17"/>
        <v>0</v>
      </c>
      <c r="CZ60" s="1">
        <v>0.00297</v>
      </c>
    </row>
    <row r="61" spans="1:104" ht="12.75">
      <c r="A61" s="19">
        <v>51</v>
      </c>
      <c r="B61" s="20"/>
      <c r="C61" s="21" t="s">
        <v>101</v>
      </c>
      <c r="D61" s="22" t="s">
        <v>51</v>
      </c>
      <c r="E61" s="23">
        <v>1</v>
      </c>
      <c r="F61" s="23">
        <v>0</v>
      </c>
      <c r="G61" s="24">
        <f t="shared" si="12"/>
        <v>0</v>
      </c>
      <c r="O61" s="18">
        <v>2</v>
      </c>
      <c r="AA61" s="1">
        <v>12</v>
      </c>
      <c r="AB61" s="1">
        <v>0</v>
      </c>
      <c r="AC61" s="1">
        <v>55</v>
      </c>
      <c r="AZ61" s="1">
        <v>2</v>
      </c>
      <c r="BA61" s="1">
        <f t="shared" si="13"/>
        <v>0</v>
      </c>
      <c r="BB61" s="1">
        <f t="shared" si="14"/>
        <v>0</v>
      </c>
      <c r="BC61" s="1">
        <f t="shared" si="15"/>
        <v>0</v>
      </c>
      <c r="BD61" s="1">
        <f t="shared" si="16"/>
        <v>0</v>
      </c>
      <c r="BE61" s="1">
        <f t="shared" si="17"/>
        <v>0</v>
      </c>
      <c r="CZ61" s="1">
        <v>0</v>
      </c>
    </row>
    <row r="62" spans="1:104" ht="12.75">
      <c r="A62" s="19">
        <v>52</v>
      </c>
      <c r="B62" s="20"/>
      <c r="C62" s="21" t="s">
        <v>102</v>
      </c>
      <c r="D62" s="22" t="s">
        <v>51</v>
      </c>
      <c r="E62" s="23">
        <v>1</v>
      </c>
      <c r="F62" s="23">
        <v>0</v>
      </c>
      <c r="G62" s="24">
        <f t="shared" si="12"/>
        <v>0</v>
      </c>
      <c r="O62" s="18">
        <v>2</v>
      </c>
      <c r="AA62" s="1">
        <v>12</v>
      </c>
      <c r="AB62" s="1">
        <v>0</v>
      </c>
      <c r="AC62" s="1">
        <v>56</v>
      </c>
      <c r="AZ62" s="1">
        <v>2</v>
      </c>
      <c r="BA62" s="1">
        <f t="shared" si="13"/>
        <v>0</v>
      </c>
      <c r="BB62" s="1">
        <f t="shared" si="14"/>
        <v>0</v>
      </c>
      <c r="BC62" s="1">
        <f t="shared" si="15"/>
        <v>0</v>
      </c>
      <c r="BD62" s="1">
        <f t="shared" si="16"/>
        <v>0</v>
      </c>
      <c r="BE62" s="1">
        <f t="shared" si="17"/>
        <v>0</v>
      </c>
      <c r="CZ62" s="1">
        <v>0</v>
      </c>
    </row>
    <row r="63" spans="1:104" ht="12.75">
      <c r="A63" s="19">
        <v>53</v>
      </c>
      <c r="B63" s="20"/>
      <c r="C63" s="21" t="s">
        <v>46</v>
      </c>
      <c r="D63" s="22" t="s">
        <v>22</v>
      </c>
      <c r="E63" s="23">
        <v>2.07</v>
      </c>
      <c r="F63" s="23">
        <v>0</v>
      </c>
      <c r="G63" s="24">
        <f t="shared" si="12"/>
        <v>0</v>
      </c>
      <c r="O63" s="18">
        <v>2</v>
      </c>
      <c r="AA63" s="1">
        <v>12</v>
      </c>
      <c r="AB63" s="1">
        <v>0</v>
      </c>
      <c r="AC63" s="1">
        <v>57</v>
      </c>
      <c r="AZ63" s="1">
        <v>2</v>
      </c>
      <c r="BA63" s="1">
        <f t="shared" si="13"/>
        <v>0</v>
      </c>
      <c r="BB63" s="1">
        <f t="shared" si="14"/>
        <v>0</v>
      </c>
      <c r="BC63" s="1">
        <f t="shared" si="15"/>
        <v>0</v>
      </c>
      <c r="BD63" s="1">
        <f t="shared" si="16"/>
        <v>0</v>
      </c>
      <c r="BE63" s="1">
        <f t="shared" si="17"/>
        <v>0</v>
      </c>
      <c r="CZ63" s="1">
        <v>0</v>
      </c>
    </row>
    <row r="64" spans="1:57" ht="12.75">
      <c r="A64" s="25"/>
      <c r="B64" s="26" t="s">
        <v>8</v>
      </c>
      <c r="C64" s="27" t="str">
        <f>CONCATENATE(B34," ",C34)</f>
        <v>734 Armatury</v>
      </c>
      <c r="D64" s="25"/>
      <c r="E64" s="28"/>
      <c r="F64" s="28"/>
      <c r="G64" s="29">
        <f>SUM(G34:G63)</f>
        <v>0</v>
      </c>
      <c r="O64" s="18">
        <v>4</v>
      </c>
      <c r="BA64" s="30">
        <f>SUM(BA34:BA63)</f>
        <v>0</v>
      </c>
      <c r="BB64" s="30">
        <f>SUM(BB34:BB63)</f>
        <v>0</v>
      </c>
      <c r="BC64" s="30">
        <f>SUM(BC34:BC63)</f>
        <v>0</v>
      </c>
      <c r="BD64" s="30">
        <f>SUM(BD34:BD63)</f>
        <v>0</v>
      </c>
      <c r="BE64" s="30">
        <f>SUM(BE34:BE63)</f>
        <v>0</v>
      </c>
    </row>
    <row r="65" spans="1:15" ht="12.75">
      <c r="A65" s="11" t="s">
        <v>7</v>
      </c>
      <c r="B65" s="12" t="s">
        <v>47</v>
      </c>
      <c r="C65" s="13" t="s">
        <v>48</v>
      </c>
      <c r="D65" s="14"/>
      <c r="E65" s="15"/>
      <c r="F65" s="15"/>
      <c r="G65" s="16"/>
      <c r="H65" s="17"/>
      <c r="I65" s="17"/>
      <c r="O65" s="18">
        <v>1</v>
      </c>
    </row>
    <row r="66" spans="1:104" ht="22.5">
      <c r="A66" s="19">
        <v>54</v>
      </c>
      <c r="B66" s="20"/>
      <c r="C66" s="21" t="s">
        <v>49</v>
      </c>
      <c r="D66" s="22" t="s">
        <v>50</v>
      </c>
      <c r="E66" s="23">
        <v>355</v>
      </c>
      <c r="F66" s="23">
        <v>0</v>
      </c>
      <c r="G66" s="24">
        <f>E66*F66</f>
        <v>0</v>
      </c>
      <c r="O66" s="18">
        <v>2</v>
      </c>
      <c r="AA66" s="1">
        <v>12</v>
      </c>
      <c r="AB66" s="1">
        <v>0</v>
      </c>
      <c r="AC66" s="1">
        <v>58</v>
      </c>
      <c r="AZ66" s="1">
        <v>2</v>
      </c>
      <c r="BA66" s="1">
        <f>IF(AZ66=1,G66,0)</f>
        <v>0</v>
      </c>
      <c r="BB66" s="1">
        <f>IF(AZ66=2,G66,0)</f>
        <v>0</v>
      </c>
      <c r="BC66" s="1">
        <f>IF(AZ66=3,G66,0)</f>
        <v>0</v>
      </c>
      <c r="BD66" s="1">
        <f>IF(AZ66=4,G66,0)</f>
        <v>0</v>
      </c>
      <c r="BE66" s="1">
        <f>IF(AZ66=5,G66,0)</f>
        <v>0</v>
      </c>
      <c r="CZ66" s="1">
        <v>6E-05</v>
      </c>
    </row>
    <row r="67" spans="1:57" ht="12.75">
      <c r="A67" s="25"/>
      <c r="B67" s="26" t="s">
        <v>8</v>
      </c>
      <c r="C67" s="27" t="str">
        <f>CONCATENATE(B65," ",C65)</f>
        <v>767 Konstrukce zámečnické</v>
      </c>
      <c r="D67" s="25"/>
      <c r="E67" s="28"/>
      <c r="F67" s="28"/>
      <c r="G67" s="29">
        <f>SUM(G65:G66)</f>
        <v>0</v>
      </c>
      <c r="O67" s="18">
        <v>4</v>
      </c>
      <c r="BA67" s="30">
        <f>SUM(BA65:BA66)</f>
        <v>0</v>
      </c>
      <c r="BB67" s="30">
        <f>SUM(BB65:BB66)</f>
        <v>0</v>
      </c>
      <c r="BC67" s="30">
        <f>SUM(BC65:BC66)</f>
        <v>0</v>
      </c>
      <c r="BD67" s="30">
        <f>SUM(BD65:BD66)</f>
        <v>0</v>
      </c>
      <c r="BE67" s="30">
        <f>SUM(BE65:BE66)</f>
        <v>0</v>
      </c>
    </row>
    <row r="68" spans="1:15" ht="12.75">
      <c r="A68" s="11" t="s">
        <v>7</v>
      </c>
      <c r="B68" s="12" t="s">
        <v>103</v>
      </c>
      <c r="C68" s="13" t="s">
        <v>104</v>
      </c>
      <c r="D68" s="14"/>
      <c r="E68" s="15"/>
      <c r="F68" s="15"/>
      <c r="G68" s="16"/>
      <c r="H68" s="17"/>
      <c r="I68" s="17"/>
      <c r="O68" s="18">
        <v>1</v>
      </c>
    </row>
    <row r="69" spans="1:104" ht="22.5">
      <c r="A69" s="19">
        <v>55</v>
      </c>
      <c r="B69" s="20"/>
      <c r="C69" s="21" t="s">
        <v>105</v>
      </c>
      <c r="D69" s="22" t="s">
        <v>57</v>
      </c>
      <c r="E69" s="23">
        <v>4</v>
      </c>
      <c r="F69" s="23">
        <v>0</v>
      </c>
      <c r="G69" s="24">
        <f>E69*F69</f>
        <v>0</v>
      </c>
      <c r="O69" s="18">
        <v>2</v>
      </c>
      <c r="AA69" s="1">
        <v>12</v>
      </c>
      <c r="AB69" s="1">
        <v>0</v>
      </c>
      <c r="AC69" s="1">
        <v>59</v>
      </c>
      <c r="AZ69" s="1">
        <v>2</v>
      </c>
      <c r="BA69" s="1">
        <f>IF(AZ69=1,G69,0)</f>
        <v>0</v>
      </c>
      <c r="BB69" s="1">
        <f>IF(AZ69=2,G69,0)</f>
        <v>0</v>
      </c>
      <c r="BC69" s="1">
        <f>IF(AZ69=3,G69,0)</f>
        <v>0</v>
      </c>
      <c r="BD69" s="1">
        <f>IF(AZ69=4,G69,0)</f>
        <v>0</v>
      </c>
      <c r="BE69" s="1">
        <f>IF(AZ69=5,G69,0)</f>
        <v>0</v>
      </c>
      <c r="CZ69" s="1">
        <v>0.00037</v>
      </c>
    </row>
    <row r="70" spans="1:104" ht="22.5">
      <c r="A70" s="19">
        <v>56</v>
      </c>
      <c r="B70" s="20"/>
      <c r="C70" s="21" t="s">
        <v>106</v>
      </c>
      <c r="D70" s="22" t="s">
        <v>57</v>
      </c>
      <c r="E70" s="23">
        <v>2</v>
      </c>
      <c r="F70" s="23">
        <v>0</v>
      </c>
      <c r="G70" s="24">
        <f>E70*F70</f>
        <v>0</v>
      </c>
      <c r="O70" s="18">
        <v>2</v>
      </c>
      <c r="AA70" s="1">
        <v>12</v>
      </c>
      <c r="AB70" s="1">
        <v>0</v>
      </c>
      <c r="AC70" s="1">
        <v>60</v>
      </c>
      <c r="AZ70" s="1">
        <v>2</v>
      </c>
      <c r="BA70" s="1">
        <f>IF(AZ70=1,G70,0)</f>
        <v>0</v>
      </c>
      <c r="BB70" s="1">
        <f>IF(AZ70=2,G70,0)</f>
        <v>0</v>
      </c>
      <c r="BC70" s="1">
        <f>IF(AZ70=3,G70,0)</f>
        <v>0</v>
      </c>
      <c r="BD70" s="1">
        <f>IF(AZ70=4,G70,0)</f>
        <v>0</v>
      </c>
      <c r="BE70" s="1">
        <f>IF(AZ70=5,G70,0)</f>
        <v>0</v>
      </c>
      <c r="CZ70" s="1">
        <v>0.00032</v>
      </c>
    </row>
    <row r="71" spans="1:57" ht="12.75">
      <c r="A71" s="25"/>
      <c r="B71" s="26" t="s">
        <v>8</v>
      </c>
      <c r="C71" s="27" t="str">
        <f>CONCATENATE(B68," ",C68)</f>
        <v>783 Nátěry</v>
      </c>
      <c r="D71" s="25"/>
      <c r="E71" s="28"/>
      <c r="F71" s="28"/>
      <c r="G71" s="29">
        <f>SUM(G68:G70)</f>
        <v>0</v>
      </c>
      <c r="O71" s="18">
        <v>4</v>
      </c>
      <c r="BA71" s="30">
        <f>SUM(BA68:BA70)</f>
        <v>0</v>
      </c>
      <c r="BB71" s="30">
        <f>SUM(BB68:BB70)</f>
        <v>0</v>
      </c>
      <c r="BC71" s="30">
        <f>SUM(BC68:BC70)</f>
        <v>0</v>
      </c>
      <c r="BD71" s="30">
        <f>SUM(BD68:BD70)</f>
        <v>0</v>
      </c>
      <c r="BE71" s="30">
        <f>SUM(BE68:BE70)</f>
        <v>0</v>
      </c>
    </row>
    <row r="72" spans="1:7" ht="12.75">
      <c r="A72" s="2"/>
      <c r="B72" s="2"/>
      <c r="C72" s="2"/>
      <c r="D72" s="2"/>
      <c r="E72" s="2"/>
      <c r="F72" s="2"/>
      <c r="G72" s="2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spans="1:7" ht="12.75">
      <c r="A95" s="31"/>
      <c r="B95" s="31"/>
      <c r="C95" s="31"/>
      <c r="D95" s="31"/>
      <c r="E95" s="31"/>
      <c r="F95" s="31"/>
      <c r="G95" s="31"/>
    </row>
    <row r="96" spans="1:7" ht="12.75">
      <c r="A96" s="31"/>
      <c r="B96" s="31"/>
      <c r="C96" s="31"/>
      <c r="D96" s="31"/>
      <c r="E96" s="31"/>
      <c r="F96" s="31"/>
      <c r="G96" s="31"/>
    </row>
    <row r="97" spans="1:7" ht="12.75">
      <c r="A97" s="31"/>
      <c r="B97" s="31"/>
      <c r="C97" s="31"/>
      <c r="D97" s="31"/>
      <c r="E97" s="31"/>
      <c r="F97" s="31"/>
      <c r="G97" s="31"/>
    </row>
    <row r="98" spans="1:7" ht="12.75">
      <c r="A98" s="31"/>
      <c r="B98" s="31"/>
      <c r="C98" s="31"/>
      <c r="D98" s="31"/>
      <c r="E98" s="31"/>
      <c r="F98" s="31"/>
      <c r="G98" s="3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spans="1:2" ht="12.75">
      <c r="A130" s="32"/>
      <c r="B130" s="32"/>
    </row>
    <row r="131" spans="1:7" ht="12.75">
      <c r="A131" s="31"/>
      <c r="B131" s="31"/>
      <c r="C131" s="34"/>
      <c r="D131" s="34"/>
      <c r="E131" s="35"/>
      <c r="F131" s="34"/>
      <c r="G131" s="36"/>
    </row>
    <row r="132" spans="1:7" ht="12.75">
      <c r="A132" s="37"/>
      <c r="B132" s="37"/>
      <c r="C132" s="31"/>
      <c r="D132" s="31"/>
      <c r="E132" s="38"/>
      <c r="F132" s="31"/>
      <c r="G132" s="31"/>
    </row>
    <row r="133" spans="1:7" ht="12.75">
      <c r="A133" s="31"/>
      <c r="B133" s="31"/>
      <c r="C133" s="31"/>
      <c r="D133" s="31"/>
      <c r="E133" s="38"/>
      <c r="F133" s="31"/>
      <c r="G133" s="31"/>
    </row>
    <row r="134" spans="1:7" ht="12.75">
      <c r="A134" s="31"/>
      <c r="B134" s="31"/>
      <c r="C134" s="31"/>
      <c r="D134" s="31"/>
      <c r="E134" s="38"/>
      <c r="F134" s="31"/>
      <c r="G134" s="31"/>
    </row>
    <row r="135" spans="1:7" ht="12.75">
      <c r="A135" s="31"/>
      <c r="B135" s="31"/>
      <c r="C135" s="31"/>
      <c r="D135" s="31"/>
      <c r="E135" s="38"/>
      <c r="F135" s="31"/>
      <c r="G135" s="31"/>
    </row>
    <row r="136" spans="1:7" ht="12.75">
      <c r="A136" s="31"/>
      <c r="B136" s="31"/>
      <c r="C136" s="31"/>
      <c r="D136" s="31"/>
      <c r="E136" s="38"/>
      <c r="F136" s="31"/>
      <c r="G136" s="31"/>
    </row>
    <row r="137" spans="1:7" ht="12.75">
      <c r="A137" s="31"/>
      <c r="B137" s="31"/>
      <c r="C137" s="31"/>
      <c r="D137" s="31"/>
      <c r="E137" s="38"/>
      <c r="F137" s="31"/>
      <c r="G137" s="31"/>
    </row>
    <row r="138" spans="1:7" ht="12.75">
      <c r="A138" s="31"/>
      <c r="B138" s="31"/>
      <c r="C138" s="31"/>
      <c r="D138" s="31"/>
      <c r="E138" s="38"/>
      <c r="F138" s="31"/>
      <c r="G138" s="31"/>
    </row>
    <row r="139" spans="1:7" ht="12.75">
      <c r="A139" s="31"/>
      <c r="B139" s="31"/>
      <c r="C139" s="31"/>
      <c r="D139" s="31"/>
      <c r="E139" s="38"/>
      <c r="F139" s="31"/>
      <c r="G139" s="31"/>
    </row>
    <row r="140" spans="1:7" ht="12.75">
      <c r="A140" s="31"/>
      <c r="B140" s="31"/>
      <c r="C140" s="31"/>
      <c r="D140" s="31"/>
      <c r="E140" s="38"/>
      <c r="F140" s="31"/>
      <c r="G140" s="31"/>
    </row>
    <row r="141" spans="1:7" ht="12.75">
      <c r="A141" s="31"/>
      <c r="B141" s="31"/>
      <c r="C141" s="31"/>
      <c r="D141" s="31"/>
      <c r="E141" s="38"/>
      <c r="F141" s="31"/>
      <c r="G141" s="31"/>
    </row>
    <row r="142" spans="1:7" ht="12.75">
      <c r="A142" s="31"/>
      <c r="B142" s="31"/>
      <c r="C142" s="31"/>
      <c r="D142" s="31"/>
      <c r="E142" s="38"/>
      <c r="F142" s="31"/>
      <c r="G142" s="31"/>
    </row>
    <row r="143" spans="1:7" ht="12.75">
      <c r="A143" s="31"/>
      <c r="B143" s="31"/>
      <c r="C143" s="31"/>
      <c r="D143" s="31"/>
      <c r="E143" s="38"/>
      <c r="F143" s="31"/>
      <c r="G143" s="31"/>
    </row>
    <row r="144" spans="1:7" ht="12.75">
      <c r="A144" s="31"/>
      <c r="B144" s="31"/>
      <c r="C144" s="31"/>
      <c r="D144" s="31"/>
      <c r="E144" s="38"/>
      <c r="F144" s="31"/>
      <c r="G144" s="31"/>
    </row>
  </sheetData>
  <mergeCells count="1">
    <mergeCell ref="A1:G1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Dohnal</dc:creator>
  <cp:keywords/>
  <dc:description/>
  <cp:lastModifiedBy>Šuhájková Alice</cp:lastModifiedBy>
  <dcterms:created xsi:type="dcterms:W3CDTF">2016-04-28T20:25:47Z</dcterms:created>
  <dcterms:modified xsi:type="dcterms:W3CDTF">2016-05-03T13:29:45Z</dcterms:modified>
  <cp:category/>
  <cp:version/>
  <cp:contentType/>
  <cp:contentStatus/>
</cp:coreProperties>
</file>