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<sst xmlns="http://schemas.openxmlformats.org/spreadsheetml/2006/main" count="212" uniqueCount="146">
  <si>
    <t>Celkem bez DPH</t>
  </si>
  <si>
    <t>Celkem včetně DPH</t>
  </si>
  <si>
    <t>Zúčastněné firmy</t>
  </si>
  <si>
    <t>Údaje o akci:</t>
  </si>
  <si>
    <t>Stavební oddíl - popis práce a dodávky</t>
  </si>
  <si>
    <t>m.j.</t>
  </si>
  <si>
    <t>množství</t>
  </si>
  <si>
    <t>cena bez DPH (Kč)</t>
  </si>
  <si>
    <t>cena/m.j. (Kč)</t>
  </si>
  <si>
    <t>m2</t>
  </si>
  <si>
    <t>m</t>
  </si>
  <si>
    <t>t</t>
  </si>
  <si>
    <t>m3</t>
  </si>
  <si>
    <t>kpl</t>
  </si>
  <si>
    <t>Kód položky</t>
  </si>
  <si>
    <t>Rekapitulace</t>
  </si>
  <si>
    <t>Vedlejší rozpočtové náklady</t>
  </si>
  <si>
    <t>797 10-1000</t>
  </si>
  <si>
    <t>Položkový rozpočet</t>
  </si>
  <si>
    <t>Stavební oddíl</t>
  </si>
  <si>
    <t>Kč bez DPH</t>
  </si>
  <si>
    <t>%</t>
  </si>
  <si>
    <t>Celková rekapitulace</t>
  </si>
  <si>
    <t>Stavební objekt</t>
  </si>
  <si>
    <t>Ostatní konstrukce a práce</t>
  </si>
  <si>
    <t xml:space="preserve">Zhotovitel: </t>
  </si>
  <si>
    <t>Svislé konstrukce</t>
  </si>
  <si>
    <t>Omítky vnitřní</t>
  </si>
  <si>
    <t>952 90-1111/00</t>
  </si>
  <si>
    <t>Vyčištění budov nevýrob podlaží -4m</t>
  </si>
  <si>
    <t>kus</t>
  </si>
  <si>
    <t>Malby</t>
  </si>
  <si>
    <t>Lešení</t>
  </si>
  <si>
    <t>kg</t>
  </si>
  <si>
    <t>Konstrukce zámečnické</t>
  </si>
  <si>
    <t>Konstrukce tesařské</t>
  </si>
  <si>
    <t>Plastové výplně otvorů</t>
  </si>
  <si>
    <t>Zařízení staveniště,přesun stavebních kapacit</t>
  </si>
  <si>
    <t>DPH 21%</t>
  </si>
  <si>
    <t>Nátěry</t>
  </si>
  <si>
    <t xml:space="preserve">Rozpočet je vyhotovený dle projektové dokumentace vypracované </t>
  </si>
  <si>
    <t>Objednatel: KERVAL a.s., Karlštejn 261</t>
  </si>
  <si>
    <t>Datum: 31.8.2015</t>
  </si>
  <si>
    <t>998 02-1021/00</t>
  </si>
  <si>
    <t>Haly přesun hmot v -20m</t>
  </si>
  <si>
    <t>622 90-1112/00</t>
  </si>
  <si>
    <t>Ubroušení betonu,odsekání nesourodých částí povrchů betonu</t>
  </si>
  <si>
    <t>622 90-3111/00</t>
  </si>
  <si>
    <t>Očištění betonových ploch kartáčem, tlakovou vodou</t>
  </si>
  <si>
    <t>Podlahy a podlahové konstrukce</t>
  </si>
  <si>
    <t>941 95-5003/00</t>
  </si>
  <si>
    <t>Lešení lehké pomocné podlaha v -2,5m</t>
  </si>
  <si>
    <t>Požární bezpečnost</t>
  </si>
  <si>
    <t>797 30-01</t>
  </si>
  <si>
    <t>Náklady na požární bezpečnost dle PBŘS, viz projekt</t>
  </si>
  <si>
    <t>Ing.arch.Vladimírem Smejkalem v 08/2015.</t>
  </si>
  <si>
    <t>767 42-4401</t>
  </si>
  <si>
    <t>767 99-61R3</t>
  </si>
  <si>
    <t>768 00-0001</t>
  </si>
  <si>
    <t>Montáž a dodávka plastové výplně otvorů,barva bílá, FIX</t>
  </si>
  <si>
    <t>783 85-1312</t>
  </si>
  <si>
    <t>Nátěr betonových podlah protiprašný včetně penetrace</t>
  </si>
  <si>
    <t>Název: Stavební úpravy haly "Tesla" VÝROBNÍ PROVOZ na st. 318, k.ú.Poučník</t>
  </si>
  <si>
    <t>SO03 Stavební úpravy haly "Tesla" VÝROBNÍ PROVOZ</t>
  </si>
  <si>
    <t>311 27-3323/00</t>
  </si>
  <si>
    <t>317 94-1123/00</t>
  </si>
  <si>
    <t>Osazov ocel nosníků výš -22cm stěny</t>
  </si>
  <si>
    <t>Dodávka válcovaných nosníků č.14-22  (I 140)</t>
  </si>
  <si>
    <t>Vodorovné konstrukce</t>
  </si>
  <si>
    <t>417 32-1313/00</t>
  </si>
  <si>
    <t>Beton ztužujících pásů železový C16/20</t>
  </si>
  <si>
    <t>417 35-1115/00</t>
  </si>
  <si>
    <t>Bednění ztužujících pásů zřízení</t>
  </si>
  <si>
    <t>417 35-1116/00</t>
  </si>
  <si>
    <t>Bednění ztužujících pásů odstranění</t>
  </si>
  <si>
    <t>417 36-1721/00</t>
  </si>
  <si>
    <t>Výztuž ztužujících pásů ocel Bst 500</t>
  </si>
  <si>
    <t>612 47-4116/00</t>
  </si>
  <si>
    <t>622 40-5214</t>
  </si>
  <si>
    <t>KZS ETICS EPS 70F tl.120 mm (lepidlo,EPS,hmoždinky,perlinka,tmel)</t>
  </si>
  <si>
    <t>Izolace proti vodě</t>
  </si>
  <si>
    <t>711 11-1001/00</t>
  </si>
  <si>
    <t>Izolace proti vlhkosti vodorovná, nátěr penetrační, montáž</t>
  </si>
  <si>
    <t>711 14-1559/00</t>
  </si>
  <si>
    <t>Izolace proti vlhkosti vodorovná pásy přitavením, montáž</t>
  </si>
  <si>
    <t>301 L n2-0071</t>
  </si>
  <si>
    <t>Pás asfaltový s nenasákavou vložkou na PE, dodávka</t>
  </si>
  <si>
    <t>470 V s1-0051</t>
  </si>
  <si>
    <t>998 71-1101/00</t>
  </si>
  <si>
    <t>Izol proti vodě přesun hmot výš -6m</t>
  </si>
  <si>
    <t>Izolace tepelné</t>
  </si>
  <si>
    <t>713 11-1121/00</t>
  </si>
  <si>
    <t>Montáž tepelné izolace spodem stropů (1 vrstva)</t>
  </si>
  <si>
    <t>713 19-1211/00</t>
  </si>
  <si>
    <t>Montáž parotěsné folie podhledů</t>
  </si>
  <si>
    <t>301 L n6-1212</t>
  </si>
  <si>
    <t>Fólie podstřešní parotěsná,dodávka</t>
  </si>
  <si>
    <t>713 70-1126</t>
  </si>
  <si>
    <t>Izolační deska minerální vata tl.200 mm, dodávka</t>
  </si>
  <si>
    <t>998 71-3101/00</t>
  </si>
  <si>
    <t>Izolace tepelné přesun hmot výš -6m</t>
  </si>
  <si>
    <t>762 11-2120/00</t>
  </si>
  <si>
    <t>Montáž řezivo hraněné -224cm2</t>
  </si>
  <si>
    <t>762 34-1210/00</t>
  </si>
  <si>
    <t>Bednění stropu z desek montáž</t>
  </si>
  <si>
    <t>762 39-5000/00</t>
  </si>
  <si>
    <t>Spojovací prostředky k pol 762 3.</t>
  </si>
  <si>
    <t>783 78-2403/00</t>
  </si>
  <si>
    <t>Impregn tesař konstr boronit</t>
  </si>
  <si>
    <t>033 H i2-3104</t>
  </si>
  <si>
    <t>Dodávka řeziva hraněného</t>
  </si>
  <si>
    <t>762 08-4000</t>
  </si>
  <si>
    <t>762 51-5050</t>
  </si>
  <si>
    <t>998 76-2102/00</t>
  </si>
  <si>
    <t>Tesařské konstr přesun hmot výš -12m</t>
  </si>
  <si>
    <t>Dřevěná prefabrikace</t>
  </si>
  <si>
    <t>763 13-1211/00</t>
  </si>
  <si>
    <t>Podhledy sádrokartonový rovný GKB 12,5</t>
  </si>
  <si>
    <t>767 65-7824</t>
  </si>
  <si>
    <t>Vrata plná dvoukřídlová 1950x2500 včetně zateplení EPS 80 mm,dodávka a montáž,viz projekt</t>
  </si>
  <si>
    <t>767 65-7825</t>
  </si>
  <si>
    <t>Dveře plné,jednokřídl 900/2000 mm včetně zárubně a zateplení EPS 80 mm,dodávka a montáž, viz projekt</t>
  </si>
  <si>
    <t>Proříznutí otvorů pro dveře a okna</t>
  </si>
  <si>
    <t>784 41-1301/00</t>
  </si>
  <si>
    <t>Malba penetrace +obroušení podkladu</t>
  </si>
  <si>
    <t>784 45-3621/00</t>
  </si>
  <si>
    <t>Malba otěruvzdorná, bílá 2x</t>
  </si>
  <si>
    <t>Montáž a dodávka rámů pomocné konstrukce osazení dveří a oken</t>
  </si>
  <si>
    <t>vypracoval: Ing.Vladimír Marhan</t>
  </si>
  <si>
    <t>Elektroinstalace</t>
  </si>
  <si>
    <t>797 10-0001</t>
  </si>
  <si>
    <t>797 10-0002</t>
  </si>
  <si>
    <t>797 10-0003</t>
  </si>
  <si>
    <t>Elektroinstalace - dodávka a montáž dle projektové dokumentace (mimo svítidel)</t>
  </si>
  <si>
    <t xml:space="preserve">Montáž svítidel </t>
  </si>
  <si>
    <t>797 10-0004</t>
  </si>
  <si>
    <t xml:space="preserve">    Slepý rozpočet - SO03</t>
  </si>
  <si>
    <t>Název: 3SLE</t>
  </si>
  <si>
    <t>Stav: Slepý rozpočet</t>
  </si>
  <si>
    <t>Lak asfaltový, dodávka</t>
  </si>
  <si>
    <t>Desky dřevoštěpkové 12 mm, dodávka</t>
  </si>
  <si>
    <t>Sálavý stropní/zavěšený topný panel, výkon min.750W, vhodný do protředí , včetně ovládání a montáže</t>
  </si>
  <si>
    <t xml:space="preserve">Zář. těl. 2x49W, IP54, Al rám, dodávka  </t>
  </si>
  <si>
    <t>Nosná konstrukce stropu, nosníky z lepených profilů (dřevo/dřevovlák./dřevoštěpk.desky) 60x60/200,zavětrování</t>
  </si>
  <si>
    <t>Zdi nosné tl.250 mm z přesných tvárnic z autoklávovaného pórobetonu, s dvojitým perem a drážkou a úchopovými kapsami, zděné na tenké plnoplošné maltové lože tl. 1 - 3 mm pomocí zubaté lžíce</t>
  </si>
  <si>
    <t>Vnitřní omítky stěn such směs pro zdivo přesných tvárnic z autoklávovaného pórobetonu, tl 10mm</t>
  </si>
</sst>
</file>

<file path=xl/styles.xml><?xml version="1.0" encoding="utf-8"?>
<styleSheet xmlns="http://schemas.openxmlformats.org/spreadsheetml/2006/main">
  <numFmts count="4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0.0"/>
    <numFmt numFmtId="165" formatCode="#,##0\ _K_č"/>
  </numFmts>
  <fonts count="21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26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4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name val="Arial"/>
      <family val="2"/>
    </font>
    <font>
      <sz val="12"/>
      <name val="Arial CE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6" fillId="0" borderId="0" xfId="0" applyFont="1"/>
    <xf numFmtId="0" fontId="5" fillId="0" borderId="0" xfId="0" applyFont="1" applyBorder="1"/>
    <xf numFmtId="0" fontId="0" fillId="0" borderId="0" xfId="0" applyAlignment="1">
      <alignment wrapText="1"/>
    </xf>
    <xf numFmtId="0" fontId="5" fillId="0" borderId="0" xfId="0" applyFont="1"/>
    <xf numFmtId="0" fontId="7" fillId="0" borderId="0" xfId="0" applyFo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0" fillId="0" borderId="0" xfId="0" applyFont="1"/>
    <xf numFmtId="0" fontId="0" fillId="0" borderId="0" xfId="0" applyBorder="1"/>
    <xf numFmtId="164" fontId="5" fillId="0" borderId="1" xfId="0" applyNumberFormat="1" applyFont="1" applyBorder="1"/>
    <xf numFmtId="164" fontId="7" fillId="0" borderId="0" xfId="0" applyNumberFormat="1" applyFont="1" applyBorder="1"/>
    <xf numFmtId="164" fontId="5" fillId="0" borderId="0" xfId="0" applyNumberFormat="1" applyFont="1" applyBorder="1"/>
    <xf numFmtId="49" fontId="5" fillId="0" borderId="0" xfId="0" applyNumberFormat="1" applyFont="1"/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0" fontId="2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5" fillId="0" borderId="2" xfId="0" applyFont="1" applyBorder="1"/>
    <xf numFmtId="0" fontId="5" fillId="0" borderId="3" xfId="0" applyFont="1" applyBorder="1"/>
    <xf numFmtId="165" fontId="5" fillId="0" borderId="1" xfId="0" applyNumberFormat="1" applyFont="1" applyBorder="1"/>
    <xf numFmtId="0" fontId="13" fillId="0" borderId="0" xfId="0" applyFont="1"/>
    <xf numFmtId="49" fontId="13" fillId="0" borderId="0" xfId="0" applyNumberFormat="1" applyFont="1"/>
    <xf numFmtId="0" fontId="5" fillId="0" borderId="4" xfId="0" applyFont="1" applyBorder="1"/>
    <xf numFmtId="0" fontId="5" fillId="0" borderId="5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17" fillId="0" borderId="3" xfId="0" applyFont="1" applyBorder="1"/>
    <xf numFmtId="41" fontId="16" fillId="0" borderId="4" xfId="0" applyNumberFormat="1" applyFont="1" applyBorder="1" applyAlignment="1">
      <alignment/>
    </xf>
    <xf numFmtId="0" fontId="16" fillId="0" borderId="6" xfId="0" applyFont="1" applyBorder="1"/>
    <xf numFmtId="0" fontId="16" fillId="0" borderId="7" xfId="0" applyFont="1" applyBorder="1"/>
    <xf numFmtId="0" fontId="16" fillId="0" borderId="8" xfId="0" applyFont="1" applyBorder="1"/>
    <xf numFmtId="0" fontId="18" fillId="0" borderId="9" xfId="0" applyFont="1" applyBorder="1"/>
    <xf numFmtId="0" fontId="18" fillId="0" borderId="10" xfId="0" applyFont="1" applyBorder="1"/>
    <xf numFmtId="0" fontId="17" fillId="0" borderId="11" xfId="0" applyFont="1" applyBorder="1"/>
    <xf numFmtId="0" fontId="17" fillId="0" borderId="12" xfId="0" applyFont="1" applyBorder="1"/>
    <xf numFmtId="0" fontId="0" fillId="0" borderId="13" xfId="0" applyBorder="1"/>
    <xf numFmtId="0" fontId="0" fillId="0" borderId="0" xfId="0" applyAlignment="1">
      <alignment wrapText="1"/>
    </xf>
    <xf numFmtId="0" fontId="0" fillId="0" borderId="14" xfId="0" applyBorder="1"/>
    <xf numFmtId="0" fontId="5" fillId="0" borderId="15" xfId="0" applyFont="1" applyBorder="1"/>
    <xf numFmtId="0" fontId="5" fillId="0" borderId="16" xfId="0" applyFont="1" applyBorder="1"/>
    <xf numFmtId="41" fontId="14" fillId="0" borderId="4" xfId="0" applyNumberFormat="1" applyFont="1" applyBorder="1" applyAlignment="1">
      <alignment/>
    </xf>
    <xf numFmtId="0" fontId="14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165" fontId="14" fillId="0" borderId="17" xfId="0" applyNumberFormat="1" applyFont="1" applyBorder="1"/>
    <xf numFmtId="0" fontId="15" fillId="0" borderId="9" xfId="0" applyFont="1" applyBorder="1"/>
    <xf numFmtId="0" fontId="15" fillId="0" borderId="10" xfId="0" applyFont="1" applyBorder="1"/>
    <xf numFmtId="0" fontId="13" fillId="0" borderId="11" xfId="0" applyFont="1" applyBorder="1"/>
    <xf numFmtId="0" fontId="13" fillId="0" borderId="12" xfId="0" applyFont="1" applyBorder="1"/>
    <xf numFmtId="165" fontId="14" fillId="0" borderId="18" xfId="20" applyNumberFormat="1" applyFont="1" applyBorder="1"/>
    <xf numFmtId="165" fontId="14" fillId="0" borderId="19" xfId="20" applyNumberFormat="1" applyFont="1" applyBorder="1"/>
    <xf numFmtId="0" fontId="5" fillId="0" borderId="13" xfId="0" applyFont="1" applyBorder="1"/>
    <xf numFmtId="0" fontId="5" fillId="0" borderId="14" xfId="0" applyFont="1" applyBorder="1"/>
    <xf numFmtId="3" fontId="2" fillId="0" borderId="20" xfId="0" applyNumberFormat="1" applyFont="1" applyBorder="1" applyAlignment="1">
      <alignment horizontal="right"/>
    </xf>
    <xf numFmtId="3" fontId="2" fillId="0" borderId="19" xfId="20" applyNumberFormat="1" applyFont="1" applyBorder="1" applyAlignment="1">
      <alignment horizontal="right"/>
    </xf>
    <xf numFmtId="3" fontId="2" fillId="0" borderId="21" xfId="20" applyNumberFormat="1" applyFont="1" applyBorder="1" applyAlignment="1">
      <alignment horizontal="right"/>
    </xf>
    <xf numFmtId="0" fontId="19" fillId="0" borderId="5" xfId="0" applyFont="1" applyBorder="1"/>
    <xf numFmtId="0" fontId="13" fillId="0" borderId="13" xfId="0" applyFont="1" applyBorder="1"/>
    <xf numFmtId="0" fontId="13" fillId="0" borderId="14" xfId="0" applyFont="1" applyBorder="1"/>
    <xf numFmtId="49" fontId="0" fillId="0" borderId="0" xfId="0" applyNumberFormat="1" applyFont="1"/>
    <xf numFmtId="0" fontId="9" fillId="0" borderId="0" xfId="0" applyFont="1"/>
    <xf numFmtId="0" fontId="5" fillId="0" borderId="22" xfId="0" applyFont="1" applyBorder="1"/>
    <xf numFmtId="0" fontId="5" fillId="0" borderId="1" xfId="0" applyFont="1" applyBorder="1" applyAlignment="1">
      <alignment wrapText="1"/>
    </xf>
    <xf numFmtId="0" fontId="5" fillId="0" borderId="23" xfId="0" applyFont="1" applyBorder="1"/>
    <xf numFmtId="0" fontId="5" fillId="0" borderId="23" xfId="0" applyFont="1" applyBorder="1" applyAlignment="1">
      <alignment wrapText="1"/>
    </xf>
    <xf numFmtId="164" fontId="5" fillId="0" borderId="23" xfId="0" applyNumberFormat="1" applyFont="1" applyBorder="1"/>
    <xf numFmtId="0" fontId="20" fillId="0" borderId="1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workbookViewId="0" topLeftCell="A1">
      <selection activeCell="J59" sqref="J59"/>
    </sheetView>
  </sheetViews>
  <sheetFormatPr defaultColWidth="9.00390625" defaultRowHeight="12.75"/>
  <cols>
    <col min="1" max="1" width="12.25390625" style="0" customWidth="1"/>
    <col min="2" max="2" width="36.125" style="0" customWidth="1"/>
    <col min="3" max="3" width="6.375" style="0" customWidth="1"/>
    <col min="4" max="4" width="7.375" style="0" customWidth="1"/>
    <col min="5" max="5" width="8.375" style="0" customWidth="1"/>
    <col min="6" max="6" width="15.375" style="0" customWidth="1"/>
    <col min="7" max="7" width="16.125" style="20" customWidth="1"/>
  </cols>
  <sheetData>
    <row r="1" ht="33.75">
      <c r="B1" s="2" t="s">
        <v>136</v>
      </c>
    </row>
    <row r="2" ht="15.75" customHeight="1"/>
    <row r="3" spans="2:6" ht="42" customHeight="1">
      <c r="B3" s="78" t="s">
        <v>62</v>
      </c>
      <c r="C3" s="79"/>
      <c r="D3" s="79"/>
      <c r="E3" s="79"/>
      <c r="F3" s="79"/>
    </row>
    <row r="4" spans="2:4" ht="15.75">
      <c r="B4" s="3"/>
      <c r="C4" s="1"/>
      <c r="D4" s="1"/>
    </row>
    <row r="5" ht="16.5" customHeight="1">
      <c r="B5" s="1" t="s">
        <v>2</v>
      </c>
    </row>
    <row r="6" ht="18" customHeight="1">
      <c r="B6" s="9" t="s">
        <v>41</v>
      </c>
    </row>
    <row r="7" ht="18" customHeight="1">
      <c r="B7" s="47" t="s">
        <v>25</v>
      </c>
    </row>
    <row r="8" ht="17.25" customHeight="1"/>
    <row r="9" ht="12.75">
      <c r="B9" s="1" t="s">
        <v>3</v>
      </c>
    </row>
    <row r="10" ht="12.75">
      <c r="B10" t="s">
        <v>137</v>
      </c>
    </row>
    <row r="11" ht="12.75">
      <c r="B11" t="s">
        <v>138</v>
      </c>
    </row>
    <row r="12" ht="12.75">
      <c r="B12" t="s">
        <v>42</v>
      </c>
    </row>
    <row r="13" ht="17.25" customHeight="1"/>
    <row r="14" ht="18">
      <c r="B14" s="7" t="s">
        <v>22</v>
      </c>
    </row>
    <row r="15" spans="2:6" ht="18" customHeight="1">
      <c r="B15" s="33" t="s">
        <v>23</v>
      </c>
      <c r="C15" s="34"/>
      <c r="D15" s="34"/>
      <c r="E15" s="34"/>
      <c r="F15" s="35" t="s">
        <v>20</v>
      </c>
    </row>
    <row r="16" spans="2:6" ht="18" customHeight="1" thickBot="1">
      <c r="B16" s="67" t="s">
        <v>63</v>
      </c>
      <c r="C16" s="68"/>
      <c r="D16" s="68"/>
      <c r="E16" s="69"/>
      <c r="F16" s="36">
        <f>F43</f>
        <v>0</v>
      </c>
    </row>
    <row r="17" spans="2:6" ht="18" customHeight="1">
      <c r="B17" s="39" t="s">
        <v>0</v>
      </c>
      <c r="C17" s="40"/>
      <c r="D17" s="40"/>
      <c r="E17" s="41"/>
      <c r="F17" s="64">
        <f>SUM(F16:F16)</f>
        <v>0</v>
      </c>
    </row>
    <row r="18" spans="2:6" ht="18" customHeight="1">
      <c r="B18" s="42" t="s">
        <v>38</v>
      </c>
      <c r="C18" s="37"/>
      <c r="D18" s="37"/>
      <c r="E18" s="38"/>
      <c r="F18" s="65">
        <f>F17*0.21</f>
        <v>0</v>
      </c>
    </row>
    <row r="19" spans="2:6" ht="18" customHeight="1" thickBot="1">
      <c r="B19" s="43" t="s">
        <v>1</v>
      </c>
      <c r="C19" s="44"/>
      <c r="D19" s="44"/>
      <c r="E19" s="45"/>
      <c r="F19" s="66">
        <f>F17+F18</f>
        <v>0</v>
      </c>
    </row>
    <row r="20" spans="2:6" ht="12.75">
      <c r="B20" s="19"/>
      <c r="C20" s="14"/>
      <c r="D20" s="14"/>
      <c r="E20" s="14"/>
      <c r="F20" s="10"/>
    </row>
    <row r="21" spans="2:7" ht="13.5" customHeight="1">
      <c r="B21" s="70" t="s">
        <v>40</v>
      </c>
      <c r="C21" s="29"/>
      <c r="D21" s="29"/>
      <c r="E21" s="29"/>
      <c r="F21" s="29"/>
      <c r="G21" s="71"/>
    </row>
    <row r="22" spans="2:6" ht="13.5" customHeight="1">
      <c r="B22" s="30" t="s">
        <v>55</v>
      </c>
      <c r="C22" s="29"/>
      <c r="D22" s="29"/>
      <c r="E22" s="29"/>
      <c r="F22" s="29"/>
    </row>
    <row r="23" spans="2:6" ht="13.5" customHeight="1">
      <c r="B23" s="30"/>
      <c r="C23" s="29"/>
      <c r="D23" s="29"/>
      <c r="E23" s="29"/>
      <c r="F23" s="29"/>
    </row>
    <row r="24" ht="21" customHeight="1">
      <c r="B24" s="3" t="s">
        <v>15</v>
      </c>
    </row>
    <row r="25" spans="2:6" ht="12.75">
      <c r="B25" s="32" t="s">
        <v>19</v>
      </c>
      <c r="C25" s="46"/>
      <c r="D25" s="46"/>
      <c r="E25" s="48"/>
      <c r="F25" s="5" t="s">
        <v>20</v>
      </c>
    </row>
    <row r="26" spans="2:6" ht="12.75">
      <c r="B26" s="32" t="s">
        <v>26</v>
      </c>
      <c r="C26" s="62"/>
      <c r="D26" s="62"/>
      <c r="E26" s="63"/>
      <c r="F26" s="28">
        <f>F51</f>
        <v>0</v>
      </c>
    </row>
    <row r="27" spans="2:6" ht="12.75">
      <c r="B27" s="26" t="s">
        <v>68</v>
      </c>
      <c r="C27" s="27"/>
      <c r="D27" s="27"/>
      <c r="E27" s="31"/>
      <c r="F27" s="28">
        <f>F57</f>
        <v>0</v>
      </c>
    </row>
    <row r="28" spans="2:6" ht="12.75">
      <c r="B28" s="49" t="s">
        <v>27</v>
      </c>
      <c r="C28" s="8"/>
      <c r="D28" s="8"/>
      <c r="E28" s="50"/>
      <c r="F28" s="28">
        <f>F64</f>
        <v>0</v>
      </c>
    </row>
    <row r="29" spans="2:6" ht="12.75">
      <c r="B29" s="26" t="s">
        <v>49</v>
      </c>
      <c r="C29" s="27"/>
      <c r="D29" s="27"/>
      <c r="E29" s="31"/>
      <c r="F29" s="28">
        <f>F69</f>
        <v>0</v>
      </c>
    </row>
    <row r="30" spans="2:6" ht="12.75">
      <c r="B30" s="49" t="s">
        <v>24</v>
      </c>
      <c r="C30" s="8"/>
      <c r="D30" s="8"/>
      <c r="E30" s="50"/>
      <c r="F30" s="28">
        <f>F73</f>
        <v>0</v>
      </c>
    </row>
    <row r="31" spans="2:6" ht="12.75">
      <c r="B31" s="26" t="s">
        <v>32</v>
      </c>
      <c r="C31" s="27"/>
      <c r="D31" s="27"/>
      <c r="E31" s="31"/>
      <c r="F31" s="28">
        <f>F76</f>
        <v>0</v>
      </c>
    </row>
    <row r="32" spans="2:6" ht="12.75">
      <c r="B32" s="49" t="s">
        <v>80</v>
      </c>
      <c r="C32" s="8"/>
      <c r="D32" s="8"/>
      <c r="E32" s="50"/>
      <c r="F32" s="28">
        <f>F79</f>
        <v>0</v>
      </c>
    </row>
    <row r="33" spans="2:6" ht="12.75">
      <c r="B33" s="26" t="s">
        <v>90</v>
      </c>
      <c r="C33" s="27"/>
      <c r="D33" s="27"/>
      <c r="E33" s="31"/>
      <c r="F33" s="28">
        <f>F86</f>
        <v>0</v>
      </c>
    </row>
    <row r="34" spans="2:6" ht="12.75">
      <c r="B34" s="49" t="s">
        <v>35</v>
      </c>
      <c r="C34" s="8"/>
      <c r="D34" s="8"/>
      <c r="E34" s="50"/>
      <c r="F34" s="28">
        <f>F93</f>
        <v>0</v>
      </c>
    </row>
    <row r="35" spans="2:6" ht="12.75">
      <c r="B35" s="26" t="s">
        <v>115</v>
      </c>
      <c r="C35" s="27"/>
      <c r="D35" s="27"/>
      <c r="E35" s="31"/>
      <c r="F35" s="28">
        <f>F103</f>
        <v>0</v>
      </c>
    </row>
    <row r="36" spans="2:6" ht="12.75">
      <c r="B36" s="49" t="s">
        <v>34</v>
      </c>
      <c r="C36" s="62"/>
      <c r="D36" s="62"/>
      <c r="E36" s="63"/>
      <c r="F36" s="28">
        <f>F106</f>
        <v>0</v>
      </c>
    </row>
    <row r="37" spans="2:6" ht="12.75">
      <c r="B37" s="26" t="s">
        <v>36</v>
      </c>
      <c r="C37" s="27"/>
      <c r="D37" s="27"/>
      <c r="E37" s="31"/>
      <c r="F37" s="28">
        <f>F112</f>
        <v>0</v>
      </c>
    </row>
    <row r="38" spans="2:6" ht="12.75">
      <c r="B38" s="49" t="s">
        <v>39</v>
      </c>
      <c r="C38" s="62"/>
      <c r="D38" s="62"/>
      <c r="E38" s="63"/>
      <c r="F38" s="28">
        <f>F115</f>
        <v>0</v>
      </c>
    </row>
    <row r="39" spans="2:6" ht="12.75">
      <c r="B39" s="26" t="s">
        <v>31</v>
      </c>
      <c r="C39" s="27"/>
      <c r="D39" s="27"/>
      <c r="E39" s="31"/>
      <c r="F39" s="28">
        <f>F118</f>
        <v>0</v>
      </c>
    </row>
    <row r="40" spans="2:6" ht="12.75">
      <c r="B40" s="72" t="s">
        <v>129</v>
      </c>
      <c r="C40" s="27"/>
      <c r="D40" s="27"/>
      <c r="E40" s="31"/>
      <c r="F40" s="28">
        <f>F122</f>
        <v>0</v>
      </c>
    </row>
    <row r="41" spans="2:6" ht="12.75">
      <c r="B41" s="72" t="s">
        <v>52</v>
      </c>
      <c r="C41" s="27"/>
      <c r="D41" s="27"/>
      <c r="E41" s="31"/>
      <c r="F41" s="28">
        <f>F128</f>
        <v>0</v>
      </c>
    </row>
    <row r="42" spans="2:6" ht="13.5" thickBot="1">
      <c r="B42" s="26" t="s">
        <v>16</v>
      </c>
      <c r="C42" s="27"/>
      <c r="D42" s="27"/>
      <c r="E42" s="31"/>
      <c r="F42" s="28">
        <f>F131</f>
        <v>0</v>
      </c>
    </row>
    <row r="43" spans="2:6" ht="18" customHeight="1">
      <c r="B43" s="52" t="s">
        <v>0</v>
      </c>
      <c r="C43" s="53"/>
      <c r="D43" s="53"/>
      <c r="E43" s="54"/>
      <c r="F43" s="55">
        <f>SUM(F26:F42)</f>
        <v>0</v>
      </c>
    </row>
    <row r="44" spans="2:6" ht="18" customHeight="1">
      <c r="B44" s="56" t="s">
        <v>38</v>
      </c>
      <c r="C44" s="34"/>
      <c r="D44" s="34"/>
      <c r="E44" s="51"/>
      <c r="F44" s="61">
        <f>F43*0.21</f>
        <v>0</v>
      </c>
    </row>
    <row r="45" spans="2:6" ht="18" customHeight="1" thickBot="1">
      <c r="B45" s="57" t="s">
        <v>1</v>
      </c>
      <c r="C45" s="58"/>
      <c r="D45" s="58"/>
      <c r="E45" s="59"/>
      <c r="F45" s="60">
        <f>F43+F44</f>
        <v>0</v>
      </c>
    </row>
    <row r="46" spans="2:6" ht="12.75">
      <c r="B46" s="19"/>
      <c r="C46" s="14"/>
      <c r="D46" s="14"/>
      <c r="E46" s="14"/>
      <c r="F46" s="10"/>
    </row>
    <row r="47" spans="2:6" ht="12.75">
      <c r="B47" s="19"/>
      <c r="C47" s="14"/>
      <c r="D47" s="14"/>
      <c r="E47" s="14"/>
      <c r="F47" s="10"/>
    </row>
    <row r="48" ht="12.75">
      <c r="B48" s="1" t="s">
        <v>18</v>
      </c>
    </row>
    <row r="49" spans="1:7" ht="22.5">
      <c r="A49" s="4" t="s">
        <v>14</v>
      </c>
      <c r="B49" s="4" t="s">
        <v>4</v>
      </c>
      <c r="C49" s="4" t="s">
        <v>5</v>
      </c>
      <c r="D49" s="5" t="s">
        <v>6</v>
      </c>
      <c r="E49" s="6" t="s">
        <v>8</v>
      </c>
      <c r="F49" s="6" t="s">
        <v>7</v>
      </c>
      <c r="G49" s="21"/>
    </row>
    <row r="50" spans="1:7" ht="12.75">
      <c r="A50" s="8"/>
      <c r="B50" s="8"/>
      <c r="C50" s="8"/>
      <c r="D50" s="12"/>
      <c r="E50" s="13"/>
      <c r="F50" s="13"/>
      <c r="G50" s="21"/>
    </row>
    <row r="51" spans="1:8" s="1" customFormat="1" ht="12.75">
      <c r="A51" s="10"/>
      <c r="B51" s="11" t="s">
        <v>26</v>
      </c>
      <c r="C51" s="10"/>
      <c r="D51" s="10"/>
      <c r="E51" s="10"/>
      <c r="F51" s="17">
        <f>SUM(F52:F55)</f>
        <v>0</v>
      </c>
      <c r="G51" s="24"/>
      <c r="H51" s="23"/>
    </row>
    <row r="52" spans="1:8" ht="56.25">
      <c r="A52" s="4" t="s">
        <v>64</v>
      </c>
      <c r="B52" s="73" t="s">
        <v>144</v>
      </c>
      <c r="C52" s="4" t="s">
        <v>12</v>
      </c>
      <c r="D52" s="4">
        <v>14.3</v>
      </c>
      <c r="E52" s="4"/>
      <c r="F52" s="16">
        <f>D52*E52</f>
        <v>0</v>
      </c>
      <c r="G52" s="22"/>
      <c r="H52" s="15"/>
    </row>
    <row r="53" spans="1:8" ht="12.75">
      <c r="A53" s="4" t="s">
        <v>65</v>
      </c>
      <c r="B53" s="4" t="s">
        <v>66</v>
      </c>
      <c r="C53" s="4" t="s">
        <v>11</v>
      </c>
      <c r="D53" s="4">
        <v>0.07</v>
      </c>
      <c r="E53" s="4"/>
      <c r="F53" s="16">
        <f aca="true" t="shared" si="0" ref="F53:F132">D53*E53</f>
        <v>0</v>
      </c>
      <c r="G53" s="22"/>
      <c r="H53" s="15"/>
    </row>
    <row r="54" spans="1:8" ht="12.75">
      <c r="A54" s="4">
        <v>317941123</v>
      </c>
      <c r="B54" s="4" t="s">
        <v>67</v>
      </c>
      <c r="C54" s="4" t="s">
        <v>11</v>
      </c>
      <c r="D54" s="4">
        <v>0.08</v>
      </c>
      <c r="E54" s="4"/>
      <c r="F54" s="16">
        <f t="shared" si="0"/>
        <v>0</v>
      </c>
      <c r="G54" s="22"/>
      <c r="H54" s="15"/>
    </row>
    <row r="55" spans="1:8" s="1" customFormat="1" ht="12.75">
      <c r="A55" s="4" t="s">
        <v>43</v>
      </c>
      <c r="B55" s="4" t="s">
        <v>44</v>
      </c>
      <c r="C55" s="4" t="s">
        <v>11</v>
      </c>
      <c r="D55" s="4">
        <v>10.35</v>
      </c>
      <c r="E55" s="4"/>
      <c r="F55" s="16">
        <f t="shared" si="0"/>
        <v>0</v>
      </c>
      <c r="G55" s="24"/>
      <c r="H55" s="23"/>
    </row>
    <row r="56" spans="1:8" s="1" customFormat="1" ht="12.75">
      <c r="A56" s="10"/>
      <c r="B56" s="10"/>
      <c r="C56" s="10"/>
      <c r="D56" s="10"/>
      <c r="E56" s="10"/>
      <c r="F56" s="18"/>
      <c r="G56" s="24"/>
      <c r="H56" s="23"/>
    </row>
    <row r="57" spans="1:8" s="1" customFormat="1" ht="12.75">
      <c r="A57" s="11"/>
      <c r="B57" s="11" t="s">
        <v>68</v>
      </c>
      <c r="C57" s="11"/>
      <c r="D57" s="11"/>
      <c r="E57" s="11"/>
      <c r="F57" s="17">
        <f>SUM(F58:F62)</f>
        <v>0</v>
      </c>
      <c r="G57" s="24"/>
      <c r="H57" s="23"/>
    </row>
    <row r="58" spans="1:8" ht="12.75">
      <c r="A58" s="4" t="s">
        <v>69</v>
      </c>
      <c r="B58" s="4" t="s">
        <v>70</v>
      </c>
      <c r="C58" s="4" t="s">
        <v>12</v>
      </c>
      <c r="D58" s="4">
        <v>1</v>
      </c>
      <c r="E58" s="4"/>
      <c r="F58" s="16">
        <f t="shared" si="0"/>
        <v>0</v>
      </c>
      <c r="G58" s="22"/>
      <c r="H58" s="15"/>
    </row>
    <row r="59" spans="1:8" s="1" customFormat="1" ht="12.75">
      <c r="A59" s="4" t="s">
        <v>71</v>
      </c>
      <c r="B59" s="4" t="s">
        <v>72</v>
      </c>
      <c r="C59" s="4" t="s">
        <v>9</v>
      </c>
      <c r="D59" s="4">
        <v>8</v>
      </c>
      <c r="E59" s="4"/>
      <c r="F59" s="16">
        <f t="shared" si="0"/>
        <v>0</v>
      </c>
      <c r="G59" s="25"/>
      <c r="H59" s="23"/>
    </row>
    <row r="60" spans="1:8" s="1" customFormat="1" ht="12.75">
      <c r="A60" s="4" t="s">
        <v>73</v>
      </c>
      <c r="B60" s="4" t="s">
        <v>74</v>
      </c>
      <c r="C60" s="4" t="s">
        <v>9</v>
      </c>
      <c r="D60" s="4">
        <v>8</v>
      </c>
      <c r="E60" s="4"/>
      <c r="F60" s="16">
        <f t="shared" si="0"/>
        <v>0</v>
      </c>
      <c r="G60" s="25"/>
      <c r="H60" s="23"/>
    </row>
    <row r="61" spans="1:8" s="1" customFormat="1" ht="12.75">
      <c r="A61" s="4" t="s">
        <v>75</v>
      </c>
      <c r="B61" s="4" t="s">
        <v>76</v>
      </c>
      <c r="C61" s="4" t="s">
        <v>11</v>
      </c>
      <c r="D61" s="4">
        <v>0.09</v>
      </c>
      <c r="E61" s="4"/>
      <c r="F61" s="16">
        <f t="shared" si="0"/>
        <v>0</v>
      </c>
      <c r="G61" s="25"/>
      <c r="H61" s="23"/>
    </row>
    <row r="62" spans="1:8" s="1" customFormat="1" ht="12.75">
      <c r="A62" s="4" t="s">
        <v>43</v>
      </c>
      <c r="B62" s="4" t="s">
        <v>44</v>
      </c>
      <c r="C62" s="4" t="s">
        <v>11</v>
      </c>
      <c r="D62" s="4">
        <v>2.56</v>
      </c>
      <c r="E62" s="4"/>
      <c r="F62" s="16">
        <f t="shared" si="0"/>
        <v>0</v>
      </c>
      <c r="G62" s="25"/>
      <c r="H62" s="23"/>
    </row>
    <row r="63" spans="1:8" s="1" customFormat="1" ht="12.75">
      <c r="A63" s="10"/>
      <c r="B63" s="10"/>
      <c r="C63" s="10"/>
      <c r="D63" s="10"/>
      <c r="E63" s="10"/>
      <c r="F63" s="18"/>
      <c r="G63" s="25"/>
      <c r="H63" s="23"/>
    </row>
    <row r="64" spans="1:8" s="1" customFormat="1" ht="12.75">
      <c r="A64" s="11"/>
      <c r="B64" s="11" t="s">
        <v>27</v>
      </c>
      <c r="C64" s="11"/>
      <c r="D64" s="11"/>
      <c r="E64" s="11"/>
      <c r="F64" s="17">
        <f>SUM(F65:F67)</f>
        <v>0</v>
      </c>
      <c r="G64" s="25"/>
      <c r="H64" s="23"/>
    </row>
    <row r="65" spans="1:8" s="1" customFormat="1" ht="22.5" customHeight="1">
      <c r="A65" s="4" t="s">
        <v>77</v>
      </c>
      <c r="B65" s="73" t="s">
        <v>145</v>
      </c>
      <c r="C65" s="4" t="s">
        <v>9</v>
      </c>
      <c r="D65" s="4">
        <v>48</v>
      </c>
      <c r="E65" s="4"/>
      <c r="F65" s="16">
        <f t="shared" si="0"/>
        <v>0</v>
      </c>
      <c r="G65" s="25"/>
      <c r="H65" s="23"/>
    </row>
    <row r="66" spans="1:8" s="1" customFormat="1" ht="22.5">
      <c r="A66" s="4" t="s">
        <v>78</v>
      </c>
      <c r="B66" s="73" t="s">
        <v>79</v>
      </c>
      <c r="C66" s="4" t="s">
        <v>9</v>
      </c>
      <c r="D66" s="4">
        <v>48</v>
      </c>
      <c r="E66" s="4"/>
      <c r="F66" s="16">
        <f t="shared" si="0"/>
        <v>0</v>
      </c>
      <c r="G66" s="25"/>
      <c r="H66" s="23"/>
    </row>
    <row r="67" spans="1:8" s="1" customFormat="1" ht="12.75">
      <c r="A67" s="4" t="s">
        <v>43</v>
      </c>
      <c r="B67" s="4" t="s">
        <v>44</v>
      </c>
      <c r="C67" s="4" t="s">
        <v>11</v>
      </c>
      <c r="D67" s="4">
        <v>0.84</v>
      </c>
      <c r="E67" s="4"/>
      <c r="F67" s="16">
        <f t="shared" si="0"/>
        <v>0</v>
      </c>
      <c r="G67" s="25"/>
      <c r="H67" s="23"/>
    </row>
    <row r="68" spans="1:8" s="1" customFormat="1" ht="12.75">
      <c r="A68" s="10"/>
      <c r="B68" s="10"/>
      <c r="C68" s="10"/>
      <c r="D68" s="10"/>
      <c r="E68" s="10"/>
      <c r="F68" s="18"/>
      <c r="G68" s="25"/>
      <c r="H68" s="23"/>
    </row>
    <row r="69" spans="1:8" s="1" customFormat="1" ht="12.75">
      <c r="A69" s="11"/>
      <c r="B69" s="11" t="s">
        <v>49</v>
      </c>
      <c r="C69" s="11"/>
      <c r="D69" s="11"/>
      <c r="E69" s="11"/>
      <c r="F69" s="17">
        <f>SUM(F70:F71)</f>
        <v>0</v>
      </c>
      <c r="G69" s="25"/>
      <c r="H69" s="23"/>
    </row>
    <row r="70" spans="1:8" ht="22.5">
      <c r="A70" s="4" t="s">
        <v>45</v>
      </c>
      <c r="B70" s="73" t="s">
        <v>46</v>
      </c>
      <c r="C70" s="4" t="s">
        <v>9</v>
      </c>
      <c r="D70" s="4">
        <v>2</v>
      </c>
      <c r="E70" s="4"/>
      <c r="F70" s="16">
        <f t="shared" si="0"/>
        <v>0</v>
      </c>
      <c r="G70" s="22"/>
      <c r="H70" s="15"/>
    </row>
    <row r="71" spans="1:8" ht="22.5">
      <c r="A71" s="4" t="s">
        <v>47</v>
      </c>
      <c r="B71" s="73" t="s">
        <v>48</v>
      </c>
      <c r="C71" s="4" t="s">
        <v>9</v>
      </c>
      <c r="D71" s="4">
        <v>62.6</v>
      </c>
      <c r="E71" s="4"/>
      <c r="F71" s="16">
        <f t="shared" si="0"/>
        <v>0</v>
      </c>
      <c r="G71" s="22"/>
      <c r="H71" s="15"/>
    </row>
    <row r="72" spans="1:8" ht="12.75">
      <c r="A72" s="10"/>
      <c r="B72" s="10"/>
      <c r="C72" s="10"/>
      <c r="D72" s="10"/>
      <c r="E72" s="10"/>
      <c r="F72" s="18"/>
      <c r="G72" s="22"/>
      <c r="H72" s="15"/>
    </row>
    <row r="73" spans="1:8" s="1" customFormat="1" ht="12.75">
      <c r="A73" s="11"/>
      <c r="B73" s="11" t="s">
        <v>24</v>
      </c>
      <c r="C73" s="11"/>
      <c r="D73" s="11"/>
      <c r="E73" s="11"/>
      <c r="F73" s="17">
        <f>SUM(F74:F74)</f>
        <v>0</v>
      </c>
      <c r="G73" s="24"/>
      <c r="H73" s="23"/>
    </row>
    <row r="74" spans="1:8" s="1" customFormat="1" ht="12.75">
      <c r="A74" s="4" t="s">
        <v>28</v>
      </c>
      <c r="B74" s="4" t="s">
        <v>29</v>
      </c>
      <c r="C74" s="4" t="s">
        <v>9</v>
      </c>
      <c r="D74" s="4">
        <v>60</v>
      </c>
      <c r="E74" s="4"/>
      <c r="F74" s="16">
        <f t="shared" si="0"/>
        <v>0</v>
      </c>
      <c r="G74" s="24"/>
      <c r="H74" s="23"/>
    </row>
    <row r="75" spans="1:8" s="1" customFormat="1" ht="12.75">
      <c r="A75" s="10"/>
      <c r="B75" s="10"/>
      <c r="C75" s="10"/>
      <c r="D75" s="10"/>
      <c r="E75" s="10"/>
      <c r="F75" s="18"/>
      <c r="G75" s="24"/>
      <c r="H75" s="23"/>
    </row>
    <row r="76" spans="1:8" s="1" customFormat="1" ht="12.75">
      <c r="A76" s="11"/>
      <c r="B76" s="11" t="s">
        <v>32</v>
      </c>
      <c r="C76" s="11"/>
      <c r="D76" s="11"/>
      <c r="E76" s="11"/>
      <c r="F76" s="17">
        <f>SUM(F77:F77)</f>
        <v>0</v>
      </c>
      <c r="G76" s="24"/>
      <c r="H76" s="23"/>
    </row>
    <row r="77" spans="1:8" s="1" customFormat="1" ht="12.75">
      <c r="A77" s="4" t="s">
        <v>50</v>
      </c>
      <c r="B77" s="4" t="s">
        <v>51</v>
      </c>
      <c r="C77" s="4" t="s">
        <v>9</v>
      </c>
      <c r="D77" s="4">
        <v>92</v>
      </c>
      <c r="E77" s="4"/>
      <c r="F77" s="16">
        <f t="shared" si="0"/>
        <v>0</v>
      </c>
      <c r="G77" s="24"/>
      <c r="H77" s="23"/>
    </row>
    <row r="78" spans="1:8" s="1" customFormat="1" ht="12.75">
      <c r="A78" s="10"/>
      <c r="B78" s="10"/>
      <c r="C78" s="10"/>
      <c r="D78" s="10"/>
      <c r="E78" s="10"/>
      <c r="F78" s="18"/>
      <c r="G78" s="24"/>
      <c r="H78" s="23"/>
    </row>
    <row r="79" spans="1:8" s="1" customFormat="1" ht="12.75">
      <c r="A79" s="11"/>
      <c r="B79" s="11" t="s">
        <v>80</v>
      </c>
      <c r="C79" s="11"/>
      <c r="D79" s="11"/>
      <c r="E79" s="11"/>
      <c r="F79" s="17">
        <f>SUM(F80:F84)</f>
        <v>0</v>
      </c>
      <c r="G79" s="24"/>
      <c r="H79" s="23"/>
    </row>
    <row r="80" spans="1:8" s="1" customFormat="1" ht="22.5">
      <c r="A80" s="4" t="s">
        <v>81</v>
      </c>
      <c r="B80" s="73" t="s">
        <v>82</v>
      </c>
      <c r="C80" s="4" t="s">
        <v>9</v>
      </c>
      <c r="D80" s="4">
        <v>8</v>
      </c>
      <c r="E80" s="4"/>
      <c r="F80" s="16">
        <f t="shared" si="0"/>
        <v>0</v>
      </c>
      <c r="G80" s="24"/>
      <c r="H80" s="23"/>
    </row>
    <row r="81" spans="1:8" s="1" customFormat="1" ht="22.5">
      <c r="A81" s="4" t="s">
        <v>83</v>
      </c>
      <c r="B81" s="73" t="s">
        <v>84</v>
      </c>
      <c r="C81" s="4" t="s">
        <v>9</v>
      </c>
      <c r="D81" s="4">
        <v>8</v>
      </c>
      <c r="E81" s="4"/>
      <c r="F81" s="16">
        <f t="shared" si="0"/>
        <v>0</v>
      </c>
      <c r="G81" s="24"/>
      <c r="H81" s="23"/>
    </row>
    <row r="82" spans="1:8" s="1" customFormat="1" ht="22.5">
      <c r="A82" s="4" t="s">
        <v>85</v>
      </c>
      <c r="B82" s="73" t="s">
        <v>86</v>
      </c>
      <c r="C82" s="4" t="s">
        <v>9</v>
      </c>
      <c r="D82" s="4">
        <v>9.2</v>
      </c>
      <c r="E82" s="4"/>
      <c r="F82" s="16">
        <f t="shared" si="0"/>
        <v>0</v>
      </c>
      <c r="G82" s="24"/>
      <c r="H82" s="23"/>
    </row>
    <row r="83" spans="1:8" s="1" customFormat="1" ht="12.75">
      <c r="A83" s="4" t="s">
        <v>87</v>
      </c>
      <c r="B83" s="4" t="s">
        <v>139</v>
      </c>
      <c r="C83" s="4" t="s">
        <v>33</v>
      </c>
      <c r="D83" s="4">
        <v>3</v>
      </c>
      <c r="E83" s="4"/>
      <c r="F83" s="16">
        <f t="shared" si="0"/>
        <v>0</v>
      </c>
      <c r="G83" s="24"/>
      <c r="H83" s="23"/>
    </row>
    <row r="84" spans="1:8" s="1" customFormat="1" ht="12.75">
      <c r="A84" s="4" t="s">
        <v>88</v>
      </c>
      <c r="B84" s="4" t="s">
        <v>89</v>
      </c>
      <c r="C84" s="4" t="s">
        <v>11</v>
      </c>
      <c r="D84" s="4">
        <v>0.05</v>
      </c>
      <c r="E84" s="4"/>
      <c r="F84" s="16">
        <f t="shared" si="0"/>
        <v>0</v>
      </c>
      <c r="G84" s="24"/>
      <c r="H84" s="23"/>
    </row>
    <row r="85" spans="1:8" s="1" customFormat="1" ht="12.75">
      <c r="A85" s="10"/>
      <c r="B85" s="10"/>
      <c r="C85" s="10"/>
      <c r="D85" s="10"/>
      <c r="E85" s="10"/>
      <c r="F85" s="18"/>
      <c r="G85" s="24"/>
      <c r="H85" s="23"/>
    </row>
    <row r="86" spans="1:8" s="1" customFormat="1" ht="12.75">
      <c r="A86" s="11"/>
      <c r="B86" s="11" t="s">
        <v>90</v>
      </c>
      <c r="C86" s="11"/>
      <c r="D86" s="11"/>
      <c r="E86" s="11"/>
      <c r="F86" s="17">
        <f>SUM(F87:F91)</f>
        <v>0</v>
      </c>
      <c r="G86" s="24"/>
      <c r="H86" s="23"/>
    </row>
    <row r="87" spans="1:8" s="1" customFormat="1" ht="12.75">
      <c r="A87" s="4" t="s">
        <v>91</v>
      </c>
      <c r="B87" s="4" t="s">
        <v>92</v>
      </c>
      <c r="C87" s="4" t="s">
        <v>9</v>
      </c>
      <c r="D87" s="4">
        <v>58</v>
      </c>
      <c r="E87" s="4"/>
      <c r="F87" s="16">
        <f t="shared" si="0"/>
        <v>0</v>
      </c>
      <c r="G87" s="24"/>
      <c r="H87" s="23"/>
    </row>
    <row r="88" spans="1:8" s="1" customFormat="1" ht="12.75">
      <c r="A88" s="4" t="s">
        <v>93</v>
      </c>
      <c r="B88" s="4" t="s">
        <v>94</v>
      </c>
      <c r="C88" s="4" t="s">
        <v>9</v>
      </c>
      <c r="D88" s="4">
        <v>60</v>
      </c>
      <c r="E88" s="4"/>
      <c r="F88" s="16">
        <f t="shared" si="0"/>
        <v>0</v>
      </c>
      <c r="G88" s="24"/>
      <c r="H88" s="23"/>
    </row>
    <row r="89" spans="1:8" s="1" customFormat="1" ht="12.75">
      <c r="A89" s="4" t="s">
        <v>95</v>
      </c>
      <c r="B89" s="4" t="s">
        <v>96</v>
      </c>
      <c r="C89" s="4" t="s">
        <v>9</v>
      </c>
      <c r="D89" s="4">
        <v>69</v>
      </c>
      <c r="E89" s="4"/>
      <c r="F89" s="16">
        <f t="shared" si="0"/>
        <v>0</v>
      </c>
      <c r="G89" s="24"/>
      <c r="H89" s="23"/>
    </row>
    <row r="90" spans="1:8" s="1" customFormat="1" ht="12.75">
      <c r="A90" s="4" t="s">
        <v>97</v>
      </c>
      <c r="B90" s="4" t="s">
        <v>98</v>
      </c>
      <c r="C90" s="4" t="s">
        <v>9</v>
      </c>
      <c r="D90" s="4">
        <v>59.8</v>
      </c>
      <c r="E90" s="4"/>
      <c r="F90" s="16">
        <f t="shared" si="0"/>
        <v>0</v>
      </c>
      <c r="G90" s="24"/>
      <c r="H90" s="23"/>
    </row>
    <row r="91" spans="1:8" s="1" customFormat="1" ht="12.75">
      <c r="A91" s="4" t="s">
        <v>99</v>
      </c>
      <c r="B91" s="4" t="s">
        <v>100</v>
      </c>
      <c r="C91" s="4" t="s">
        <v>11</v>
      </c>
      <c r="D91" s="4">
        <v>0.07</v>
      </c>
      <c r="E91" s="4"/>
      <c r="F91" s="16">
        <f t="shared" si="0"/>
        <v>0</v>
      </c>
      <c r="G91" s="24"/>
      <c r="H91" s="23"/>
    </row>
    <row r="92" spans="1:8" s="1" customFormat="1" ht="12.75">
      <c r="A92" s="10"/>
      <c r="B92" s="10"/>
      <c r="C92" s="10"/>
      <c r="D92" s="10"/>
      <c r="E92" s="10"/>
      <c r="F92" s="18"/>
      <c r="G92" s="24"/>
      <c r="H92" s="23"/>
    </row>
    <row r="93" spans="1:8" s="1" customFormat="1" ht="12.75">
      <c r="A93" s="11"/>
      <c r="B93" s="11" t="s">
        <v>35</v>
      </c>
      <c r="C93" s="11"/>
      <c r="D93" s="11"/>
      <c r="E93" s="11"/>
      <c r="F93" s="17">
        <f>SUM(F94:F101)</f>
        <v>0</v>
      </c>
      <c r="G93" s="24"/>
      <c r="H93" s="23"/>
    </row>
    <row r="94" spans="1:8" s="1" customFormat="1" ht="12.75">
      <c r="A94" s="4" t="s">
        <v>101</v>
      </c>
      <c r="B94" s="4" t="s">
        <v>102</v>
      </c>
      <c r="C94" s="4" t="s">
        <v>10</v>
      </c>
      <c r="D94" s="4">
        <v>23.5</v>
      </c>
      <c r="E94" s="4"/>
      <c r="F94" s="16">
        <f t="shared" si="0"/>
        <v>0</v>
      </c>
      <c r="G94" s="24"/>
      <c r="H94" s="23"/>
    </row>
    <row r="95" spans="1:8" s="1" customFormat="1" ht="12.75">
      <c r="A95" s="4" t="s">
        <v>103</v>
      </c>
      <c r="B95" s="4" t="s">
        <v>104</v>
      </c>
      <c r="C95" s="4" t="s">
        <v>9</v>
      </c>
      <c r="D95" s="4">
        <v>58</v>
      </c>
      <c r="E95" s="4"/>
      <c r="F95" s="16">
        <f t="shared" si="0"/>
        <v>0</v>
      </c>
      <c r="G95" s="24"/>
      <c r="H95" s="23"/>
    </row>
    <row r="96" spans="1:8" s="1" customFormat="1" ht="12.75">
      <c r="A96" s="4" t="s">
        <v>105</v>
      </c>
      <c r="B96" s="4" t="s">
        <v>106</v>
      </c>
      <c r="C96" s="4" t="s">
        <v>12</v>
      </c>
      <c r="D96" s="4">
        <v>0.52</v>
      </c>
      <c r="E96" s="4"/>
      <c r="F96" s="16">
        <f t="shared" si="0"/>
        <v>0</v>
      </c>
      <c r="G96" s="24"/>
      <c r="H96" s="23"/>
    </row>
    <row r="97" spans="1:8" s="1" customFormat="1" ht="12.75">
      <c r="A97" s="4" t="s">
        <v>107</v>
      </c>
      <c r="B97" s="4" t="s">
        <v>108</v>
      </c>
      <c r="C97" s="4" t="s">
        <v>9</v>
      </c>
      <c r="D97" s="4">
        <v>14.1</v>
      </c>
      <c r="E97" s="4"/>
      <c r="F97" s="16">
        <f t="shared" si="0"/>
        <v>0</v>
      </c>
      <c r="G97" s="24"/>
      <c r="H97" s="23"/>
    </row>
    <row r="98" spans="1:8" s="1" customFormat="1" ht="12.75">
      <c r="A98" s="4" t="s">
        <v>109</v>
      </c>
      <c r="B98" s="4" t="s">
        <v>110</v>
      </c>
      <c r="C98" s="4" t="s">
        <v>12</v>
      </c>
      <c r="D98" s="4">
        <v>0.52</v>
      </c>
      <c r="E98" s="4"/>
      <c r="F98" s="16">
        <f t="shared" si="0"/>
        <v>0</v>
      </c>
      <c r="G98" s="24"/>
      <c r="H98" s="23"/>
    </row>
    <row r="99" spans="1:8" s="1" customFormat="1" ht="33.75">
      <c r="A99" s="4" t="s">
        <v>111</v>
      </c>
      <c r="B99" s="73" t="s">
        <v>143</v>
      </c>
      <c r="C99" s="4" t="s">
        <v>9</v>
      </c>
      <c r="D99" s="4">
        <v>58</v>
      </c>
      <c r="E99" s="4"/>
      <c r="F99" s="16">
        <f>D99*E99</f>
        <v>0</v>
      </c>
      <c r="G99" s="24"/>
      <c r="H99" s="23"/>
    </row>
    <row r="100" spans="1:8" s="1" customFormat="1" ht="12.75">
      <c r="A100" s="4" t="s">
        <v>112</v>
      </c>
      <c r="B100" s="4" t="s">
        <v>140</v>
      </c>
      <c r="C100" s="4" t="s">
        <v>9</v>
      </c>
      <c r="D100" s="4">
        <v>63.8</v>
      </c>
      <c r="E100" s="4"/>
      <c r="F100" s="16">
        <f t="shared" si="0"/>
        <v>0</v>
      </c>
      <c r="G100" s="24"/>
      <c r="H100" s="23"/>
    </row>
    <row r="101" spans="1:8" s="1" customFormat="1" ht="12.75">
      <c r="A101" s="4" t="s">
        <v>113</v>
      </c>
      <c r="B101" s="4" t="s">
        <v>114</v>
      </c>
      <c r="C101" s="4" t="s">
        <v>11</v>
      </c>
      <c r="D101" s="4">
        <v>1.45</v>
      </c>
      <c r="E101" s="4"/>
      <c r="F101" s="16">
        <f t="shared" si="0"/>
        <v>0</v>
      </c>
      <c r="G101" s="24"/>
      <c r="H101" s="23"/>
    </row>
    <row r="102" spans="1:8" s="1" customFormat="1" ht="12.75">
      <c r="A102" s="10"/>
      <c r="B102" s="10"/>
      <c r="C102" s="10"/>
      <c r="D102" s="10"/>
      <c r="E102" s="10"/>
      <c r="F102" s="18"/>
      <c r="G102" s="24"/>
      <c r="H102" s="23"/>
    </row>
    <row r="103" spans="1:8" s="1" customFormat="1" ht="12.75">
      <c r="A103" s="11"/>
      <c r="B103" s="11" t="s">
        <v>115</v>
      </c>
      <c r="C103" s="11"/>
      <c r="D103" s="11"/>
      <c r="E103" s="11"/>
      <c r="F103" s="17">
        <f>SUM(F104:F104)</f>
        <v>0</v>
      </c>
      <c r="G103" s="24"/>
      <c r="H103" s="23"/>
    </row>
    <row r="104" spans="1:8" s="1" customFormat="1" ht="12.75">
      <c r="A104" s="4" t="s">
        <v>116</v>
      </c>
      <c r="B104" s="4" t="s">
        <v>117</v>
      </c>
      <c r="C104" s="4" t="s">
        <v>9</v>
      </c>
      <c r="D104" s="4">
        <v>55.3</v>
      </c>
      <c r="E104" s="4"/>
      <c r="F104" s="16">
        <f t="shared" si="0"/>
        <v>0</v>
      </c>
      <c r="G104" s="24"/>
      <c r="H104" s="23"/>
    </row>
    <row r="105" spans="1:8" s="1" customFormat="1" ht="12.75">
      <c r="A105" s="10"/>
      <c r="B105" s="10"/>
      <c r="C105" s="10"/>
      <c r="D105" s="10"/>
      <c r="E105" s="10"/>
      <c r="F105" s="18"/>
      <c r="G105" s="24"/>
      <c r="H105" s="23"/>
    </row>
    <row r="106" spans="1:8" s="1" customFormat="1" ht="12.75">
      <c r="A106" s="11"/>
      <c r="B106" s="11" t="s">
        <v>34</v>
      </c>
      <c r="C106" s="11"/>
      <c r="D106" s="11"/>
      <c r="E106" s="11"/>
      <c r="F106" s="17">
        <f>SUM(F107:F110)</f>
        <v>0</v>
      </c>
      <c r="G106" s="24"/>
      <c r="H106" s="23"/>
    </row>
    <row r="107" spans="1:8" s="1" customFormat="1" ht="22.5">
      <c r="A107" s="4" t="s">
        <v>56</v>
      </c>
      <c r="B107" s="73" t="s">
        <v>127</v>
      </c>
      <c r="C107" s="4" t="s">
        <v>9</v>
      </c>
      <c r="D107" s="4">
        <v>8</v>
      </c>
      <c r="E107" s="4"/>
      <c r="F107" s="16">
        <f t="shared" si="0"/>
        <v>0</v>
      </c>
      <c r="G107" s="24"/>
      <c r="H107" s="23"/>
    </row>
    <row r="108" spans="1:8" s="1" customFormat="1" ht="26.25" customHeight="1">
      <c r="A108" s="4" t="s">
        <v>118</v>
      </c>
      <c r="B108" s="73" t="s">
        <v>119</v>
      </c>
      <c r="C108" s="4" t="s">
        <v>30</v>
      </c>
      <c r="D108" s="4">
        <v>1</v>
      </c>
      <c r="E108" s="4"/>
      <c r="F108" s="16">
        <f t="shared" si="0"/>
        <v>0</v>
      </c>
      <c r="G108" s="24"/>
      <c r="H108" s="23"/>
    </row>
    <row r="109" spans="1:8" s="1" customFormat="1" ht="33.75">
      <c r="A109" s="4" t="s">
        <v>120</v>
      </c>
      <c r="B109" s="73" t="s">
        <v>121</v>
      </c>
      <c r="C109" s="4" t="s">
        <v>30</v>
      </c>
      <c r="D109" s="4">
        <v>1</v>
      </c>
      <c r="E109" s="4"/>
      <c r="F109" s="16">
        <f t="shared" si="0"/>
        <v>0</v>
      </c>
      <c r="G109" s="24"/>
      <c r="H109" s="23"/>
    </row>
    <row r="110" spans="1:8" s="1" customFormat="1" ht="12.75">
      <c r="A110" s="4" t="s">
        <v>57</v>
      </c>
      <c r="B110" s="4" t="s">
        <v>122</v>
      </c>
      <c r="C110" s="4" t="s">
        <v>10</v>
      </c>
      <c r="D110" s="4">
        <v>14.2</v>
      </c>
      <c r="E110" s="4"/>
      <c r="F110" s="16">
        <f t="shared" si="0"/>
        <v>0</v>
      </c>
      <c r="G110" s="24"/>
      <c r="H110" s="23"/>
    </row>
    <row r="111" spans="1:8" s="1" customFormat="1" ht="12.75">
      <c r="A111" s="10"/>
      <c r="B111" s="10"/>
      <c r="C111" s="10"/>
      <c r="D111" s="10"/>
      <c r="E111" s="10"/>
      <c r="F111" s="18"/>
      <c r="G111" s="24"/>
      <c r="H111" s="23"/>
    </row>
    <row r="112" spans="1:8" s="1" customFormat="1" ht="12.75">
      <c r="A112" s="11"/>
      <c r="B112" s="11" t="s">
        <v>36</v>
      </c>
      <c r="C112" s="11"/>
      <c r="D112" s="11"/>
      <c r="E112" s="11"/>
      <c r="F112" s="17">
        <f>SUM(F113:F113)</f>
        <v>0</v>
      </c>
      <c r="G112" s="24"/>
      <c r="H112" s="23"/>
    </row>
    <row r="113" spans="1:8" s="1" customFormat="1" ht="22.5">
      <c r="A113" s="4" t="s">
        <v>58</v>
      </c>
      <c r="B113" s="73" t="s">
        <v>59</v>
      </c>
      <c r="C113" s="4" t="s">
        <v>9</v>
      </c>
      <c r="D113" s="4">
        <v>1.44</v>
      </c>
      <c r="E113" s="4"/>
      <c r="F113" s="16">
        <f t="shared" si="0"/>
        <v>0</v>
      </c>
      <c r="G113" s="24"/>
      <c r="H113" s="23"/>
    </row>
    <row r="114" spans="1:8" s="1" customFormat="1" ht="12.75">
      <c r="A114" s="10"/>
      <c r="B114" s="10"/>
      <c r="C114" s="10"/>
      <c r="D114" s="10"/>
      <c r="E114" s="10"/>
      <c r="F114" s="18"/>
      <c r="G114" s="24"/>
      <c r="H114" s="23"/>
    </row>
    <row r="115" spans="1:8" s="1" customFormat="1" ht="12.75">
      <c r="A115" s="11"/>
      <c r="B115" s="11" t="s">
        <v>39</v>
      </c>
      <c r="C115" s="11"/>
      <c r="D115" s="11"/>
      <c r="E115" s="11"/>
      <c r="F115" s="17">
        <f>SUM(F116:F116)</f>
        <v>0</v>
      </c>
      <c r="G115" s="24"/>
      <c r="H115" s="23"/>
    </row>
    <row r="116" spans="1:8" s="1" customFormat="1" ht="22.5">
      <c r="A116" s="4" t="s">
        <v>60</v>
      </c>
      <c r="B116" s="73" t="s">
        <v>61</v>
      </c>
      <c r="C116" s="4" t="s">
        <v>9</v>
      </c>
      <c r="D116" s="4">
        <v>55.2</v>
      </c>
      <c r="E116" s="4"/>
      <c r="F116" s="16">
        <f t="shared" si="0"/>
        <v>0</v>
      </c>
      <c r="G116" s="24"/>
      <c r="H116" s="23"/>
    </row>
    <row r="117" spans="1:8" s="1" customFormat="1" ht="12.75">
      <c r="A117" s="10"/>
      <c r="B117" s="10"/>
      <c r="C117" s="10"/>
      <c r="D117" s="10"/>
      <c r="E117" s="10"/>
      <c r="F117" s="18"/>
      <c r="G117" s="24"/>
      <c r="H117" s="23"/>
    </row>
    <row r="118" spans="1:8" s="1" customFormat="1" ht="12.75">
      <c r="A118" s="11"/>
      <c r="B118" s="11" t="s">
        <v>31</v>
      </c>
      <c r="C118" s="11"/>
      <c r="D118" s="11"/>
      <c r="E118" s="11"/>
      <c r="F118" s="17">
        <f>SUM(F119:F120)</f>
        <v>0</v>
      </c>
      <c r="G118" s="24"/>
      <c r="H118" s="23"/>
    </row>
    <row r="119" spans="1:8" s="1" customFormat="1" ht="12.75">
      <c r="A119" s="4" t="s">
        <v>123</v>
      </c>
      <c r="B119" s="4" t="s">
        <v>124</v>
      </c>
      <c r="C119" s="4" t="s">
        <v>9</v>
      </c>
      <c r="D119" s="4">
        <v>103.3</v>
      </c>
      <c r="E119" s="4"/>
      <c r="F119" s="16">
        <f t="shared" si="0"/>
        <v>0</v>
      </c>
      <c r="G119" s="24"/>
      <c r="H119" s="23"/>
    </row>
    <row r="120" spans="1:8" s="1" customFormat="1" ht="12.75">
      <c r="A120" s="4" t="s">
        <v>125</v>
      </c>
      <c r="B120" s="4" t="s">
        <v>126</v>
      </c>
      <c r="C120" s="4" t="s">
        <v>9</v>
      </c>
      <c r="D120" s="4">
        <v>103.3</v>
      </c>
      <c r="E120" s="4"/>
      <c r="F120" s="16">
        <f t="shared" si="0"/>
        <v>0</v>
      </c>
      <c r="G120" s="24"/>
      <c r="H120" s="23"/>
    </row>
    <row r="121" spans="1:8" s="1" customFormat="1" ht="12.75">
      <c r="A121" s="10"/>
      <c r="B121" s="10"/>
      <c r="C121" s="10"/>
      <c r="D121" s="10"/>
      <c r="E121" s="10"/>
      <c r="F121" s="18"/>
      <c r="G121" s="24"/>
      <c r="H121" s="23"/>
    </row>
    <row r="122" spans="1:8" s="1" customFormat="1" ht="12.75">
      <c r="A122" s="11"/>
      <c r="B122" s="11" t="s">
        <v>129</v>
      </c>
      <c r="C122" s="11"/>
      <c r="D122" s="11"/>
      <c r="E122" s="11"/>
      <c r="F122" s="17">
        <f>SUM(F123:F126)</f>
        <v>0</v>
      </c>
      <c r="G122" s="24"/>
      <c r="H122" s="23"/>
    </row>
    <row r="123" spans="1:8" s="1" customFormat="1" ht="22.5">
      <c r="A123" s="4" t="s">
        <v>130</v>
      </c>
      <c r="B123" s="73" t="s">
        <v>133</v>
      </c>
      <c r="C123" s="4" t="s">
        <v>13</v>
      </c>
      <c r="D123" s="4">
        <v>1</v>
      </c>
      <c r="E123" s="4"/>
      <c r="F123" s="16">
        <f aca="true" t="shared" si="1" ref="F123:F126">D123*E123</f>
        <v>0</v>
      </c>
      <c r="G123" s="24"/>
      <c r="H123" s="23"/>
    </row>
    <row r="124" spans="1:8" s="1" customFormat="1" ht="12.75">
      <c r="A124" s="74" t="s">
        <v>131</v>
      </c>
      <c r="B124" s="75" t="s">
        <v>134</v>
      </c>
      <c r="C124" s="74" t="s">
        <v>30</v>
      </c>
      <c r="D124" s="74">
        <v>6</v>
      </c>
      <c r="E124" s="74"/>
      <c r="F124" s="76">
        <f t="shared" si="1"/>
        <v>0</v>
      </c>
      <c r="G124" s="24"/>
      <c r="H124" s="23"/>
    </row>
    <row r="125" spans="1:8" s="1" customFormat="1" ht="12.75">
      <c r="A125" s="4" t="s">
        <v>132</v>
      </c>
      <c r="B125" s="77" t="s">
        <v>142</v>
      </c>
      <c r="C125" s="4" t="s">
        <v>30</v>
      </c>
      <c r="D125" s="4">
        <v>6</v>
      </c>
      <c r="E125" s="4"/>
      <c r="F125" s="16">
        <f t="shared" si="1"/>
        <v>0</v>
      </c>
      <c r="G125" s="24"/>
      <c r="H125" s="23"/>
    </row>
    <row r="126" spans="1:8" s="1" customFormat="1" ht="33.75">
      <c r="A126" s="4" t="s">
        <v>135</v>
      </c>
      <c r="B126" s="73" t="s">
        <v>141</v>
      </c>
      <c r="C126" s="4" t="s">
        <v>30</v>
      </c>
      <c r="D126" s="4">
        <v>3</v>
      </c>
      <c r="E126" s="4"/>
      <c r="F126" s="16">
        <f t="shared" si="1"/>
        <v>0</v>
      </c>
      <c r="G126" s="24"/>
      <c r="H126" s="23"/>
    </row>
    <row r="127" spans="1:8" s="1" customFormat="1" ht="12.75">
      <c r="A127" s="10"/>
      <c r="B127" s="10"/>
      <c r="C127" s="10"/>
      <c r="D127" s="10"/>
      <c r="E127" s="10"/>
      <c r="F127" s="18"/>
      <c r="G127" s="24"/>
      <c r="H127" s="23"/>
    </row>
    <row r="128" spans="1:8" s="1" customFormat="1" ht="12.75">
      <c r="A128" s="11"/>
      <c r="B128" s="11" t="s">
        <v>52</v>
      </c>
      <c r="C128" s="11"/>
      <c r="D128" s="11"/>
      <c r="E128" s="11"/>
      <c r="F128" s="17">
        <f>SUM(F129:F129)</f>
        <v>0</v>
      </c>
      <c r="G128" s="24"/>
      <c r="H128" s="23"/>
    </row>
    <row r="129" spans="1:8" s="1" customFormat="1" ht="22.5">
      <c r="A129" s="4" t="s">
        <v>53</v>
      </c>
      <c r="B129" s="73" t="s">
        <v>54</v>
      </c>
      <c r="C129" s="4" t="s">
        <v>13</v>
      </c>
      <c r="D129" s="4">
        <v>1</v>
      </c>
      <c r="E129" s="4"/>
      <c r="F129" s="16">
        <f t="shared" si="0"/>
        <v>0</v>
      </c>
      <c r="G129" s="24"/>
      <c r="H129" s="23"/>
    </row>
    <row r="130" spans="1:8" s="1" customFormat="1" ht="12.75">
      <c r="A130" s="10"/>
      <c r="B130" s="10"/>
      <c r="C130" s="10"/>
      <c r="D130" s="10"/>
      <c r="E130" s="10"/>
      <c r="F130" s="18"/>
      <c r="G130" s="24"/>
      <c r="H130" s="23"/>
    </row>
    <row r="131" spans="1:8" s="1" customFormat="1" ht="12.75">
      <c r="A131" s="11"/>
      <c r="B131" s="11" t="s">
        <v>16</v>
      </c>
      <c r="C131" s="11"/>
      <c r="D131" s="11"/>
      <c r="E131" s="11"/>
      <c r="F131" s="17">
        <f>SUM(F132:F132)</f>
        <v>0</v>
      </c>
      <c r="G131" s="24"/>
      <c r="H131" s="23"/>
    </row>
    <row r="132" spans="1:8" s="1" customFormat="1" ht="12.75">
      <c r="A132" s="4" t="s">
        <v>17</v>
      </c>
      <c r="B132" s="4" t="s">
        <v>37</v>
      </c>
      <c r="C132" s="4" t="s">
        <v>21</v>
      </c>
      <c r="D132" s="4">
        <v>2.4</v>
      </c>
      <c r="E132" s="16">
        <f>SUM(F26:F41)*0.01</f>
        <v>0</v>
      </c>
      <c r="F132" s="16">
        <f t="shared" si="0"/>
        <v>0</v>
      </c>
      <c r="G132" s="24"/>
      <c r="H132" s="23"/>
    </row>
    <row r="133" spans="1:8" s="1" customFormat="1" ht="12.75">
      <c r="A133" s="10"/>
      <c r="B133" s="10"/>
      <c r="C133" s="10"/>
      <c r="D133" s="10"/>
      <c r="E133" s="8"/>
      <c r="F133" s="18"/>
      <c r="G133" s="24"/>
      <c r="H133" s="23"/>
    </row>
    <row r="134" spans="5:7" ht="12.75">
      <c r="E134" s="15"/>
      <c r="F134" s="15"/>
      <c r="G134" s="22"/>
    </row>
    <row r="135" spans="5:7" ht="12.75">
      <c r="E135" s="15"/>
      <c r="F135" s="15"/>
      <c r="G135" s="22"/>
    </row>
    <row r="136" ht="12.75">
      <c r="C136" t="s">
        <v>128</v>
      </c>
    </row>
  </sheetData>
  <mergeCells count="1">
    <mergeCell ref="B3:F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V.Marhan</dc:creator>
  <cp:keywords/>
  <dc:description/>
  <cp:lastModifiedBy/>
  <cp:lastPrinted>2015-09-02T13:45:55Z</cp:lastPrinted>
  <dcterms:created xsi:type="dcterms:W3CDTF">2004-06-06T07:10:08Z</dcterms:created>
  <dcterms:modified xsi:type="dcterms:W3CDTF">2015-10-05T18:36:05Z</dcterms:modified>
  <cp:category/>
  <cp:version/>
  <cp:contentType/>
  <cp:contentStatus/>
</cp:coreProperties>
</file>