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6380" windowHeight="8205" tabRatio="709" activeTab="0"/>
  </bookViews>
  <sheets>
    <sheet name="Sumář" sheetId="1" r:id="rId1"/>
    <sheet name="Server CS vmware" sheetId="2" r:id="rId2"/>
    <sheet name="Server CS M" sheetId="3" r:id="rId3"/>
    <sheet name="Server CS C" sheetId="4" r:id="rId4"/>
    <sheet name="Server CS R" sheetId="5" r:id="rId5"/>
    <sheet name="Server CS I" sheetId="6" r:id="rId6"/>
    <sheet name="Server CS SSD" sheetId="7" r:id="rId7"/>
    <sheet name="Dedikovaný server A" sheetId="8" r:id="rId8"/>
    <sheet name="Dedikovaný server B" sheetId="9" r:id="rId9"/>
    <sheet name="Dedikovaný server C" sheetId="10" r:id="rId10"/>
    <sheet name="Systém diskových polí" sheetId="11" r:id="rId11"/>
    <sheet name="L3 Core Switch" sheetId="12" r:id="rId12"/>
    <sheet name="L3 Converged Network Switch" sheetId="13" r:id="rId13"/>
    <sheet name="L3 ToR 10Ge" sheetId="14" r:id="rId14"/>
    <sheet name="L3 ToR Switch 1Ge" sheetId="15" r:id="rId15"/>
    <sheet name="L2 Service Switch 1Ge PoE" sheetId="16" r:id="rId16"/>
    <sheet name="Modul QSPF+ 40ge SR4" sheetId="17" r:id="rId17"/>
    <sheet name="Modul SPF+ 10Ge SR" sheetId="18" r:id="rId18"/>
    <sheet name="Aktivní kabel QSPF+ 40ge 10m" sheetId="19" r:id="rId19"/>
    <sheet name="Aktivní kabel SPF+ 10ge 3m" sheetId="20" r:id="rId20"/>
    <sheet name="Aktivní kabel SPF+ 10ge 10m" sheetId="21" r:id="rId21"/>
    <sheet name="Core routery" sheetId="22" r:id="rId22"/>
    <sheet name="Anti DDoS" sheetId="23" r:id="rId23"/>
  </sheets>
  <definedNames>
    <definedName name="Sumář">'Aktivní kabel SPF+ 10ge 3m'!$A$1</definedName>
  </definedNames>
  <calcPr fullCalcOnLoad="1"/>
</workbook>
</file>

<file path=xl/sharedStrings.xml><?xml version="1.0" encoding="utf-8"?>
<sst xmlns="http://schemas.openxmlformats.org/spreadsheetml/2006/main" count="1108" uniqueCount="543">
  <si>
    <t>Položka</t>
  </si>
  <si>
    <t>Počet ks</t>
  </si>
  <si>
    <t>Cena za ks bez DPH</t>
  </si>
  <si>
    <t>Cena celkem za obě fáze dodávky bez DPH</t>
  </si>
  <si>
    <t>První fáze dodávky</t>
  </si>
  <si>
    <t>Druhá fáze dodávky</t>
  </si>
  <si>
    <t>Dodávka celkem</t>
  </si>
  <si>
    <t>Servery</t>
  </si>
  <si>
    <t>Server CS vmware</t>
  </si>
  <si>
    <t>Server CS M</t>
  </si>
  <si>
    <t>Server CS C</t>
  </si>
  <si>
    <t>Server CS R</t>
  </si>
  <si>
    <t>Server CS I</t>
  </si>
  <si>
    <t>Server CS SSD</t>
  </si>
  <si>
    <t>Dedikovaný server A</t>
  </si>
  <si>
    <t>Dedikovaný server B</t>
  </si>
  <si>
    <t>Dedikovaný server C</t>
  </si>
  <si>
    <t>Storage</t>
  </si>
  <si>
    <t>Systém diskových polí</t>
  </si>
  <si>
    <t>Networking</t>
  </si>
  <si>
    <t>L3 Core Switch</t>
  </si>
  <si>
    <t>L3 Converged Network Switch</t>
  </si>
  <si>
    <t>L3 ToR 10Ge Switch</t>
  </si>
  <si>
    <t>L3 ToR Switch 1Ge Switch</t>
  </si>
  <si>
    <t>L2 Service Switch 1Ge PoE</t>
  </si>
  <si>
    <t>Modul QSPF+ 40ge SR4</t>
  </si>
  <si>
    <t>Modul SPF+ 10Ge SR</t>
  </si>
  <si>
    <t>Aktivní kabel QSPF+ 40ge 10m</t>
  </si>
  <si>
    <t>Aktivní kabel SPF+ 10ge 3m</t>
  </si>
  <si>
    <t>Aktivní kabel SPF+ 10ge 10m</t>
  </si>
  <si>
    <t>Networking core</t>
  </si>
  <si>
    <t>Core routery</t>
  </si>
  <si>
    <t>Anti DDoS</t>
  </si>
  <si>
    <t>Cena celkem bez DPH</t>
  </si>
  <si>
    <t>Cena celkem s DPH</t>
  </si>
  <si>
    <t>Provedení</t>
  </si>
  <si>
    <t>RACK Server do 1U</t>
  </si>
  <si>
    <t>CPU</t>
  </si>
  <si>
    <t>2x</t>
  </si>
  <si>
    <t>Frekvence</t>
  </si>
  <si>
    <t>minimálně 2.5GHz</t>
  </si>
  <si>
    <t>Jádra</t>
  </si>
  <si>
    <t>12 fyzických jader na CPU</t>
  </si>
  <si>
    <t>typ RAM</t>
  </si>
  <si>
    <t>až 24xDDR4 (2133MHz), osazeno 256GB</t>
  </si>
  <si>
    <t>HDD/SSD</t>
  </si>
  <si>
    <t>možnost osazením disky  8x2,5"HotPlug, disky neosazeny.</t>
  </si>
  <si>
    <t>RAID řadič</t>
  </si>
  <si>
    <t>neosazen</t>
  </si>
  <si>
    <t>Konektivita bez nutnosti zabrání PCI-E slotu</t>
  </si>
  <si>
    <t>Vyměnitelná konektivita nezávislá na základní desce s možností osazením 4x1Gbit / 2x10Gbit SFP+ + 2x 1Gbit TX. 10Gbit SFP+ adaptéry musí mít podporu FCoE. Osazeno 2x10Gbit SFP+ + 2x 1Gbit TX.</t>
  </si>
  <si>
    <t>OS Boot device</t>
  </si>
  <si>
    <t>Netočící medium v redundantním failover provedení  nejlépe SD karty, BOOT flash s kapacitou 2GB.</t>
  </si>
  <si>
    <t>Management</t>
  </si>
  <si>
    <t>Schopnost automatického omezování napájení serveru pro snížení odběru s prioritizací a reportingem</t>
  </si>
  <si>
    <t>Napájecí zdroj</t>
  </si>
  <si>
    <t>HotPlug redundantní 80 Plus certifikace</t>
  </si>
  <si>
    <t>Teplotní specifikace</t>
  </si>
  <si>
    <t>Server musí být schopen pracovat v režimu bez klimatizační jednotky. Povolená vstupní teplota po celý rok min. 35 stupňů celsia, bez ztráty záruky.</t>
  </si>
  <si>
    <t>Podpora OS</t>
  </si>
  <si>
    <t>Podpora vmware 5.5.</t>
  </si>
  <si>
    <t>Záruka</t>
  </si>
  <si>
    <t>5 Let oprava do příštího pracovního dne</t>
  </si>
  <si>
    <t>minimálně 2.3GHz</t>
  </si>
  <si>
    <t>10 fyzických jader na CPU</t>
  </si>
  <si>
    <t>až 24xDDR4 (2133MHz), osazeno 192GB</t>
  </si>
  <si>
    <t>možnost osazením disky  8x2,5"HotPlug, osazeno 6x 160GB enterprise SATA SSD</t>
  </si>
  <si>
    <t>řadič disků s možností RAID: 0/1/10/5/6/50/60 + NO RAID (Pass-thru pro SDS)</t>
  </si>
  <si>
    <t>RAID řadič CACHE</t>
  </si>
  <si>
    <t>Osazeno minimálně 512MB NV cache na řadiči.</t>
  </si>
  <si>
    <t>RAID řadič funkce</t>
  </si>
  <si>
    <t>SAS 3.0 12Gbit, Podpora TRIM, Out-of-band konfigurace a monitoring z management nástroje pro server.</t>
  </si>
  <si>
    <t>PCI-E</t>
  </si>
  <si>
    <t>možnost osazením až 2x PCIe Gen3</t>
  </si>
  <si>
    <t>Netočící medium v redundantním failover provedení  nejlépe SD karty, pokud nejsou dostupné pak 2xSSD potom ale musí server podporovat o dva disky více než je pořadavek. Minimální velikost boot device 2GB. Server musí podporovat boot from LAN.</t>
  </si>
  <si>
    <t>až 24xDDR4 (2133MHz), osazeno 64GB</t>
  </si>
  <si>
    <t>možnost osazením až 3x PCIe Gen3</t>
  </si>
  <si>
    <t>RACK Server do 2U</t>
  </si>
  <si>
    <t>minimálně 2.4GHz</t>
  </si>
  <si>
    <t>6 fyzických jader na CPU</t>
  </si>
  <si>
    <t>až 24xDDR4 (2133MHz), osazeno 128GB</t>
  </si>
  <si>
    <t>možnost osazením disky v konfiguraci až 16x3,5" + 2x2,5"HotPlug, osazeno 16x4TB SATA 7.2k + 2x800 enterprise SATA SSD</t>
  </si>
  <si>
    <t>Osazeno minimálně 512MB NV cache</t>
  </si>
  <si>
    <t>možnost osazením 4x PCIe Gen3</t>
  </si>
  <si>
    <t>Vyměnitelná konektivita nezávislá na základní desce s možností osazením 4x1Gbit / 2x10Gbit SFP+ + 2x 1Gbit TX. 10Gbit SFP+ adaptéry musí mít podporu FCoE. Osazeno  2x10Gbit SFP+ + 2x 1Gbit TX.</t>
  </si>
  <si>
    <t>Minimálně 2.4GHz</t>
  </si>
  <si>
    <t>možnost osazením disky v konfiguraci minimálně 24x2,5"HotPlug, osazeno minimálně 24x300GB enterprise SATA SSD</t>
  </si>
  <si>
    <t>Vyměnitelná konektivita nezávislá na základní desce s možností osazením 4x1Gbit / 2x10Gbit SFP+ + 2x 1Gbit TX. Osazeno  2x10Gbit SFP+ + 2x 1Gbit TX.</t>
  </si>
  <si>
    <t>Parametr serveru</t>
  </si>
  <si>
    <t>Specifikace – minimální požadavek zadavatele</t>
  </si>
  <si>
    <t>Form Factor a vnitřní uspořádání</t>
  </si>
  <si>
    <t>rack server o max. velikosti 1U, pro přístup ke všem komponentám serveru není nutné nářadí, barevně značené hot-plug vnitřní komponenty, požadujeme dodání serveru s rackmount příslušenstvím bez pohyblivého ramene pro zachycení kabeláže</t>
  </si>
  <si>
    <t>systém osazený jedním Quad Core CPU s min.10MB L3 cache a s minimálním výkonem podle benchmarku SPEC CPU 2006, výsledky benchmarku musí být pro nabízený systém uvedeny na portálu www.spec.org</t>
  </si>
  <si>
    <t>·          CINT2006 base – 34,7 bodů</t>
  </si>
  <si>
    <t>·          CFP2006 base – 54,9 bodů</t>
  </si>
  <si>
    <t>·          CINT2006RATE base – 118 bodů</t>
  </si>
  <si>
    <t>·          CFP2006RATE base – 120 bodů</t>
  </si>
  <si>
    <t>RAM</t>
  </si>
  <si>
    <t>RAM požadujeme následující:</t>
  </si>
  <si>
    <t>·          32GB rozšiřitelná na minimálně na 128 GB , požadujeme použití RDIMMs na frekvenci min. 1600MHz, požadujeme server s podporou provozu paměti 1600MHz</t>
  </si>
  <si>
    <t>Diskový subsystém</t>
  </si>
  <si>
    <t>·          server musí podporovat minimálně 4 x 3,5 palcových disků SAS nebo SATA nebo SSD</t>
  </si>
  <si>
    <t>·          požadujeme server s disky 2 x 1TB, SATA, 7.2K RPM Hard Drive s možností osadit celkem min. 4 disky</t>
  </si>
  <si>
    <t>·          připojení hot-plug</t>
  </si>
  <si>
    <t>Diskový řadič</t>
  </si>
  <si>
    <t>Minimální vlastnosti řadiče interních disků:</t>
  </si>
  <si>
    <t>·          SAS / SATA řadič</t>
  </si>
  <si>
    <t>·          podpora RAID 0, 1, 5, 10, 50</t>
  </si>
  <si>
    <t>·          podpora 6Gbps technologie rozhraní disků</t>
  </si>
  <si>
    <t>·          podpora hot swap disků</t>
  </si>
  <si>
    <t>·          podpora mixování kapacity fyzických disků</t>
  </si>
  <si>
    <t>·          podpora globálního hot spare disku</t>
  </si>
  <si>
    <t>·          podpora Automatického rebuildu s využitím hot-spare disku</t>
  </si>
  <si>
    <t>·          podpora OCE (Online Capacity Expansion)</t>
  </si>
  <si>
    <t>·          podpora SATA SSD</t>
  </si>
  <si>
    <t>·          podpora větších než 2TB logických disků</t>
  </si>
  <si>
    <t>·          podpora S.M.A.R.T.</t>
  </si>
  <si>
    <t>·          512MB NV Cache</t>
  </si>
  <si>
    <t>Flash/USB Drive</t>
  </si>
  <si>
    <t>·          možnost osadit duální SD drive s podporou zavádění hypervisoru a failoveru formou zrcadlení nebo podpora interního USB drive</t>
  </si>
  <si>
    <t>Optická mechanika</t>
  </si>
  <si>
    <t>není požadována</t>
  </si>
  <si>
    <t>Floppy mechanika</t>
  </si>
  <si>
    <t>Síťové rozhraní</t>
  </si>
  <si>
    <t xml:space="preserve">základní 2x 1Gb ethernet porty s podporou 10/100/1000BASE-T </t>
  </si>
  <si>
    <t>Napájení</t>
  </si>
  <si>
    <t>redundantní síťové napájecí zdroje min. 350W s možností nastavení limitů výkonu a spotřeby v BIOSu (Power Budgeting), součástí jsou 2ks 2m napájecí kabely pro připojení k PDU</t>
  </si>
  <si>
    <t>Interface</t>
  </si>
  <si>
    <t>·          min 2 x USB 2.0</t>
  </si>
  <si>
    <t>·          systémová LED indikující stav systému</t>
  </si>
  <si>
    <t xml:space="preserve">·          1x VGA port </t>
  </si>
  <si>
    <t>Rozšiřující sloty</t>
  </si>
  <si>
    <t>·          Min 1x x8 PCIe 2.0 + 1x x16 PCIe 3.0</t>
  </si>
  <si>
    <t>Rozšiřující slotové karty</t>
  </si>
  <si>
    <t>·          2x 10Gb SFP+ ethernet porty na  1 slotové kartě, požadujeme server již osazený touto kartou</t>
  </si>
  <si>
    <t>Periférie</t>
  </si>
  <si>
    <t>nepožadujeme</t>
  </si>
  <si>
    <t>Zálohovací zařízení</t>
  </si>
  <si>
    <t>Kompatibilita</t>
  </si>
  <si>
    <t>·          min.RHEL 6.5</t>
  </si>
  <si>
    <t>·          Windows Server (2008 SP2, 2008 R2 SP1, 2012, 2012 R2)</t>
  </si>
  <si>
    <t>Podpora virtualizace</t>
  </si>
  <si>
    <t>·          VMware 5.0, 5.0 U1, 5.1, 5.5 (požadujeme uvedení serveru na seznamu certifikovaných serverů na www.vmware.com)</t>
  </si>
  <si>
    <t>Operační systém</t>
  </si>
  <si>
    <t>Management a vzdálená správa</t>
  </si>
  <si>
    <t>·          management serveru nezávislý na operačním systému poskytující následující management funkce a vlastnosti:</t>
  </si>
  <si>
    <t>Virtual Media</t>
  </si>
  <si>
    <t>VirtualConsole (KVM)</t>
  </si>
  <si>
    <t xml:space="preserve">Directory Services (AD, LDAP) </t>
  </si>
  <si>
    <t xml:space="preserve">Power Capping  </t>
  </si>
  <si>
    <t>WebGUI</t>
  </si>
  <si>
    <t xml:space="preserve">Dedicated NIC 1Gbps  </t>
  </si>
  <si>
    <t>SNMP monitoring</t>
  </si>
  <si>
    <t>Remote fimrware upgrade</t>
  </si>
  <si>
    <t>·          nezávislý management je s dedikovaným ethernet portem, který není součástí požadovaných ethernet portů</t>
  </si>
  <si>
    <t>·          management nástroje musí podporovat diagnostiku serveru bez speciální dedikované partition na interních discích serveru a nezávisle na těchto discích, tzn. i bezdiskový server poskytuje diagnostiku serveru; nepřipouští se diagnostika spouštěná z optické mechaniky nebo jiného externího zařízení (např. USB flash disk, SD karta, atd.)</t>
  </si>
  <si>
    <t>·          vyžadována je schopnost monitorovat a spravovat server out-of-band bez nutnosti instalace agenta do operačního systému</t>
  </si>
  <si>
    <t>·          certifikace pro provoz serveru v přizpůsobeném datovém centru bez klimatizační jednotky až do 35 stupňů Celsia</t>
  </si>
  <si>
    <t>·          všechny uvedené vlastnosti musí být dostupné po celou záruční dobu 5 let</t>
  </si>
  <si>
    <t>Podpora a servis</t>
  </si>
  <si>
    <t>podpora na 5let typu NBD (následující pracovní den), oprava v místě instalace serveru</t>
  </si>
  <si>
    <t>Implementační práce</t>
  </si>
  <si>
    <t>systém osazený jedním Six Core CPU s min.10MB L3 cache a s minimálním výkonem podle benchmarku SPEC CPU 2006, výsledky benchmarku musí být pro nabízený systém uvedeny na portálu www.spec.org</t>
  </si>
  <si>
    <t>·          CINT2006 base – 40,1 bodů</t>
  </si>
  <si>
    <t>·          CFP2006 base – 64,4 bodů</t>
  </si>
  <si>
    <t>·          CINT2006RATE base – 218 bodů</t>
  </si>
  <si>
    <t>·          CFP2006RATE base – 181 bodů</t>
  </si>
  <si>
    <t>·          64GB rozšiřitelná na minimálně na 128 GB typu DDR3 (nepřipouští se menší rozšiřitelnost) v konfiguraci 4 x 16GB RDIMM, 1600MT/s, Low Volt, Dual Rank, x4 Data Width, požadujeme použití RDIMMs na frekvenci min. 1600MHz, požadujeme server s minimálně 6 DIMM sloty, požadujeme server s podporou provozu paměti 1600MHz</t>
  </si>
  <si>
    <t>·          server musí podporovat minimálně 4x 3,5 palcových disků SAS nebo SATA nebo SSD</t>
  </si>
  <si>
    <t>·          požadujeme server s disky 2x 1TB, SATA, 7.2K RPM Hard Drive a s 2x minimálně 160GB enterprise SSD MLC</t>
  </si>
  <si>
    <t>·          připojení disků hot-plug</t>
  </si>
  <si>
    <t>·          podpora Online RAID Level Migrace (RLM)</t>
  </si>
  <si>
    <t>redundantní síťové napájecí zdroje min. 350W s možností nastavení limitů výkonu a spotřeby v BIOSu (Power Budgeting), součástí jsou 2ks 2m napájecí kabely</t>
  </si>
  <si>
    <t>·          1x VGA port</t>
  </si>
  <si>
    <t>Funkce BIOS</t>
  </si>
  <si>
    <t>požadujeme podporu následujících minimálních funkcí BIOSu:</t>
  </si>
  <si>
    <t>·          podpora IA-32 Sandy Bridge -EP 2S</t>
  </si>
  <si>
    <t>·          Simultaneous Multi-Threading (SMT)</t>
  </si>
  <si>
    <t>·          CPU Turbo Mode</t>
  </si>
  <si>
    <t>·          PCI 2.3</t>
  </si>
  <si>
    <t>·          Plug n’ Play 1.0a</t>
  </si>
  <si>
    <t>·          MP (Multiprocessor) 1.4</t>
  </si>
  <si>
    <t>·          bootování z disku, optické mechaniky, iSCSI, USB a SD</t>
  </si>
  <si>
    <t>·          ACPI</t>
  </si>
  <si>
    <t>·          Direct Media Interface (DMI)</t>
  </si>
  <si>
    <t>·          PXE a WOL pro default NIC porty</t>
  </si>
  <si>
    <t>·          USB 2.0 (USB boot code je kompatibilní s 1.1)</t>
  </si>
  <si>
    <t>·          Virtual KVM, CD, a floppy</t>
  </si>
  <si>
    <t>·          Power management včetně DBS, Power Inventory a multiple Power Profiles</t>
  </si>
  <si>
    <t>·          Chipset/processor error logování</t>
  </si>
  <si>
    <t>·          podpora hardwarové virtualizace</t>
  </si>
  <si>
    <t>·          96GB rozšiřitelná na minimálně na 192 GB typu DDR3 (nepřipouští se menší rozšiřitelnost) v konfiguraci 6 x 16GB RDIMM, 1600MT/s, Low Volt, Dual Rank, x4 Data Width, požadujeme použití RDIMMs na frekvenci min. 1600MHz, požadujeme server s minimálně 6 DIMM sloty, požadujeme server s podporou provozu paměti 1600MHz</t>
  </si>
  <si>
    <t>·          požadujeme server s disky 2x 4TB, SATA, 7.2K RPM Hard Drive a s 2x minimálně 240GB enterprise SSD MLC</t>
  </si>
  <si>
    <t xml:space="preserve">·          podpora Soft bad block management </t>
  </si>
  <si>
    <t>·          min.RHEL 6.3</t>
  </si>
  <si>
    <t>podpora na 5let typu NBD (následující pracovní den), oprava v místě instalace serveru, servis je poskytován výrobcem serveru, jediné kontaktní místo pro nahlášení poruch pro všechny komponenty dodávaného systému, možnost stažení ovladačů a management software na webových stránkách</t>
  </si>
  <si>
    <t>Systém diskových polí - specifikace</t>
  </si>
  <si>
    <t>Požadavky na konkrétní osazení:</t>
  </si>
  <si>
    <t>Poznámka</t>
  </si>
  <si>
    <t>Primární pole</t>
  </si>
  <si>
    <t>Požadovaná kombinace disků:</t>
  </si>
  <si>
    <t>Uveďte počty, kapacity a typy disků, které jsou součástí nabízené konfigurace.</t>
  </si>
  <si>
    <r>
      <t>-</t>
    </r>
    <r>
      <rPr>
        <sz val="11"/>
        <color indexed="56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Minimálně 24 ks disků SSD enterprise úrovně. Hrubá kapacita realizovaná pomocí SSD minimálně 24TB.</t>
    </r>
  </si>
  <si>
    <r>
      <t>-</t>
    </r>
    <r>
      <rPr>
        <sz val="11"/>
        <color indexed="56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Minimálně 24 ks disků NL-SAS 7200 rpm. Hrubá kapacita realizovaná pomocí NL-SAS minimálně 72TB.</t>
    </r>
  </si>
  <si>
    <t>Všechny disky musí být vyměnitelné za běhu (hot swap).</t>
  </si>
  <si>
    <t>Sekundární pole</t>
  </si>
  <si>
    <t>Uveďte počty, kapacity a typy disků které jsou součástí nabízené konfigurace.</t>
  </si>
  <si>
    <r>
      <t>-</t>
    </r>
    <r>
      <rPr>
        <sz val="11"/>
        <color indexed="56"/>
        <rFont val="Times New Roman"/>
        <family val="1"/>
      </rPr>
      <t xml:space="preserve">          </t>
    </r>
    <r>
      <rPr>
        <sz val="11"/>
        <color indexed="8"/>
        <rFont val="Calibri"/>
        <family val="2"/>
      </rPr>
      <t>Minimálně 44 ks disků NL-SAS 7200 rpm. Hrubá kapacita realizovaná pomocí NL-SAS minimálně 176TB.</t>
    </r>
  </si>
  <si>
    <t>Specifikace diskových polí</t>
  </si>
  <si>
    <t>Diskové pole třídy enterprise, určené pro připojení do SAN sítě Fibre Channel</t>
  </si>
  <si>
    <t>Není přípustné diskové pole stavět pomocí slučování více zařízení nižších kategorií.</t>
  </si>
  <si>
    <t>Zařízení musí obsahovat funkce pro synchronní i asynchronní replikaci dat vybraných LUNů na HW úrovni. Funkce musí být dostupná pro celou nabízenou kapacitu diskového pole bez omezení.</t>
  </si>
  <si>
    <t>Zařízení musí mít minimálně dva redundantní diskové řadiče, pracující v režimu Active-Active s možností rozšíření o další pár řadičů do budoucna, spravovaných pod jedním managementem a s možností přesunu svazků z jednoho páru na druhý bez výpadkově a nutnosti změny konfigurace na straně serveru.</t>
  </si>
  <si>
    <t>Uveďte počet diskových řadičů.</t>
  </si>
  <si>
    <t>Zařízení musí být vybaveno minimálně 128GB paměti cache typu NVRAM/DRAM (nikoliv SSD cache).</t>
  </si>
  <si>
    <t>Uveďte velikost cache paměti jednoho řadiče a celkovou velikost cache paměti.</t>
  </si>
  <si>
    <t>Zápisová cache musí být chráněna proti výpadku napájení pomocí baterie nebo NVRAM.</t>
  </si>
  <si>
    <t>Uveďte způsob ochrany cache proti výpadku napájení.</t>
  </si>
  <si>
    <t>Zařízení musí být nativně vybaveno následujícím počtem portů :</t>
  </si>
  <si>
    <t>Uveďte počet a typ portů FC.</t>
  </si>
  <si>
    <t xml:space="preserve">-          8ks portů FC8 pro připojení do sítě FC SAN a </t>
  </si>
  <si>
    <t>-          12 ks back-end portů SAS2(4x6Gbps per port) pro připojení disků</t>
  </si>
  <si>
    <t>-          8 ks volných pozic pro rozšiřující porty front-end FC (až 16Gbit) / FCoE / iSCSI (zařízení musí umožnit rozšíření o FCoE i iSCSI porty)</t>
  </si>
  <si>
    <t>-          Zařízení musí být připraveno na budoucí rozšíření na SAS 3.0 bez nutnosti výměny řadičů</t>
  </si>
  <si>
    <t>Řešit požadované počty front-end portů pomocí switchů či převodníků není povoleno.</t>
  </si>
  <si>
    <t>Zařízení musí podporovat v plném osazení adresovatelnou kapacitu až do 2PB</t>
  </si>
  <si>
    <t>Zařízení musí být schopno v plném osazení dosáhnout až 5 000 000 čtecích IOPS</t>
  </si>
  <si>
    <t>Diskové pole musí podporovat připojení k jedomu diskovému svazku (LUN) z vice technologií najednou (FC/iSCSI/FCoE)</t>
  </si>
  <si>
    <t>Zařízení musí podporovat RAID typu 5, 6 a 10 na všech typech disků. Zařízení musí podporovat více RAID typů na jednom fyzickém HDD současně.</t>
  </si>
  <si>
    <t>Uveďte typy RAID, které zařízení podporuje.</t>
  </si>
  <si>
    <t>Zařízení musí být schopno automaticky rozlišovat uložená data dle četnosti přístupu. Granularita přesouvaných dat musí být nejvíce 128MB velká. Četně přistupovaná data budou ukládána na rychlé disky (SSD) a méně často přistupované na velkokapacitní HDD. Tato technologie musí fungovat na úrovni diskového pole a zcela bez nutnosti nastavování na straně serveru. Automatický tiering musí být funkční i mezi různými typy RAID a všemi nabízenými typy disků zároveň.</t>
  </si>
  <si>
    <t>Uveďte počet Tierů podporovaných diskovým polem (vice je lépe)</t>
  </si>
  <si>
    <t>Uveďte velikosti bloku, kterou je možné nastavit pro funkci automatického subLUN tieringu v nabízené konfiguraci diskového pole.</t>
  </si>
  <si>
    <t>Popište fungování automatického tieringu v nabízené konfiguraci. </t>
  </si>
  <si>
    <t>Zařízení musí podporovat eliminaci nul</t>
  </si>
  <si>
    <t>Zařízení musí obsahovat funkce pro Thin Provisioning na úrovni diskových LUNů. Bez nutnosti pre-alokace diskového prostoru. Zapnutí Thin provisioning nesmí ovlivnit výkon diskového pole</t>
  </si>
  <si>
    <t>Podložte whitepapery o fungování thin provisioningu pod vysokou zátěží. Popř. Best practice na používání Thin provisioningu pod zátěží.</t>
  </si>
  <si>
    <t>Zařízení musí podporovat Re-Thining, Schopnost vrácení zpět volného místa vymazaného prostoru serverem.</t>
  </si>
  <si>
    <t>Uveďte podporované operační systémy (vice je lépe)</t>
  </si>
  <si>
    <t>Zařízení musí obsahovat funkce pro vytváření neomezeného počtu point-in-time kopií pro minimálně 500 diskových svazků na HW úrovni. Pro jeden diskový svazek možnost vytvoření vice snapshotů.</t>
  </si>
  <si>
    <t>Uveďte podporovaný počet snapshotů.</t>
  </si>
  <si>
    <t>Zařízení musí obsahovat funkce pro kompresi či deduplikaci nejméně používaných dat.</t>
  </si>
  <si>
    <t>Popište možnosti zařízení z hlediska nastavení komprese a deduplikace pro bloková data.</t>
  </si>
  <si>
    <t>Primární  pole musí být za běhu rozšiřitelné až na min. 450 disků, pouze přidáním polic, disků a případně licencí.</t>
  </si>
  <si>
    <t>Uveďte maximální počet disků, které je možné za běhu připojit.</t>
  </si>
  <si>
    <t>Veškeré klíčové komponenty pole musí být redundantní a zařízení odolné proti výpadku jednoho napájecího zdroje, řadiče, disku nebo propojovacího kabelu. Tyto prvky musí být vyměnitelné za provozu pole.</t>
  </si>
  <si>
    <t>Zařízení musí být schopné zasílat chybové informace (výpadek disku, výpadek řadiče, ...) pomocí snmp nebo e-mailu.</t>
  </si>
  <si>
    <t>Zařízení musí být kompatibilní s Microsoft Windows 2012 Server, Hyper-V, VMware vSphere 5.1 a 5.5., Red Hat Linux).</t>
  </si>
  <si>
    <t xml:space="preserve">Zařízení musí obsahovat integraci do management prostředí vSphere prostřednictvím dodávané plug-in komponenty pro VMware vSphere vCenter. </t>
  </si>
  <si>
    <t>Kompatilibilita zařízení s VMware vShpere musí být potvrzena uvedením na VMware Compatibility Listu. </t>
  </si>
  <si>
    <t xml:space="preserve">Jako součást dodávky je požadován servis na 5 let, typu 24x7 4h, Tedy servisní zásah technika na místě instalace do 4 hodin od telefonického nahlášení poruchy. Požadavek na servisní zásah je možné podávat 24 hodin denně, 7 dnů v týdnu. Požadujeme, aby servis byl pokryt adekváním typem servisu poskytovaným výrobcem zařízení. Zařízení musí mít proaktivní propojení k dodavateli a umožňovat automatické nahlašování závad. </t>
  </si>
  <si>
    <t>Uveďte přesné označení servisní garance poskytnuté výrobcem zařízení a jeho parametry.</t>
  </si>
  <si>
    <t>Management diskového pole musí umožňovat administraci a monitoring obou diskových polí najednou vč. Možných dalších budoucích polí stejného výrobce</t>
  </si>
  <si>
    <t>Zařízení musí obsahovat 80 Plus platinum certified napájecí zdroje</t>
  </si>
  <si>
    <t>Celé zařízení musí být certifikováno pro provoz bez klimatizační jednotky se vstupní teplotou až 35 stupňů celsia po dobu celého roku bez ztráty záruky</t>
  </si>
  <si>
    <t>Součástí diskového pole musí být licence na veškeré poptávané funkce, osazené porty, řadiče, disky a přístupové protokoly a na maximální osazení HDD a kapacity.</t>
  </si>
  <si>
    <t>L3 Core Network Switch</t>
  </si>
  <si>
    <t>Porty:</t>
  </si>
  <si>
    <t>minimálně 32x line-rate 40 Gigabit Ethernet QSFP+ port</t>
  </si>
  <si>
    <t>jednotlivé 40Gbit QSFP+ porty rozdělitelné na 4x10Gbit</t>
  </si>
  <si>
    <t>1 RS232 console/management port</t>
  </si>
  <si>
    <t>Velikost</t>
  </si>
  <si>
    <t>1U</t>
  </si>
  <si>
    <t>min. výkonnové parametry</t>
  </si>
  <si>
    <t>MAC addresses: 128K</t>
  </si>
  <si>
    <t>ARP table 48K</t>
  </si>
  <si>
    <t>IPv4 routes: 16K</t>
  </si>
  <si>
    <t>IPv6 hosts: 24K</t>
  </si>
  <si>
    <t>IPv6 routes: 8K</t>
  </si>
  <si>
    <t>Multicast hosts: 8K</t>
  </si>
  <si>
    <t>Linerate switching a routing</t>
  </si>
  <si>
    <t>Link aggregation: min. 8 links per group</t>
  </si>
  <si>
    <t>Layer 2 VLANs: 4K</t>
  </si>
  <si>
    <t>MST: 64 instances</t>
  </si>
  <si>
    <t>VRF-Lite: 64 instances</t>
  </si>
  <si>
    <t>LAG load balancing: Based on layer 2, IPv4 or IPv6 headers</t>
  </si>
  <si>
    <t>Latence pod 600ns</t>
  </si>
  <si>
    <t>Packet buffer memory minimálně 10MB</t>
  </si>
  <si>
    <t>QOS: Default 768 entries scalable to 1K</t>
  </si>
  <si>
    <t>Ingress ACL  minimálně 1K</t>
  </si>
  <si>
    <t>Egress ACL minimálně 1K</t>
  </si>
  <si>
    <t>Neblokující linerate switching a routing</t>
  </si>
  <si>
    <t>Ventilátory</t>
  </si>
  <si>
    <t>HotSwap redundantní</t>
  </si>
  <si>
    <t>Proudění vzduchu</t>
  </si>
  <si>
    <t>Volitelné od portů ke zdroji nebo od zdroje k portům</t>
  </si>
  <si>
    <t>Softwre Defined Networking</t>
  </si>
  <si>
    <t>Podpora min. OpenFlow 1.0</t>
  </si>
  <si>
    <t>Python &amp; Perl SDK Support</t>
  </si>
  <si>
    <t>IEEE</t>
  </si>
  <si>
    <t>802.1AB LLDP</t>
  </si>
  <si>
    <t>802.1D Bridging, STP</t>
  </si>
  <si>
    <t>802.1p L2 Prioritization</t>
  </si>
  <si>
    <t>802.1Q VLAN Tagging, Double VLAN Tagging, GVRP</t>
  </si>
  <si>
    <t>802.1Qbb PFC</t>
  </si>
  <si>
    <t>802.1Qaz ETS</t>
  </si>
  <si>
    <t>802.1s MSTP</t>
  </si>
  <si>
    <t>802.1w RSTP</t>
  </si>
  <si>
    <t>802.3ab Gigabit Ethernet (1000BASE-T)</t>
  </si>
  <si>
    <t>802.3ac Frame Extensions for VLAN Tagging</t>
  </si>
  <si>
    <t>802.3ad Link Aggregation with LACP</t>
  </si>
  <si>
    <t>802.3ae 10 Gigabit Ethernet (10GBase-X)</t>
  </si>
  <si>
    <t>802.3ba 40 Gigabit Ethernet (40GBase-SR4, 40GBase-CR4,</t>
  </si>
  <si>
    <t>40GBase-LR4) on optical ports</t>
  </si>
  <si>
    <t>802.3u Fast Ethernet (100Base-TX) on mgmt ports</t>
  </si>
  <si>
    <t>802.3x Flow Control</t>
  </si>
  <si>
    <t>802.3z Gigabit Ethernet (1000Base-X)</t>
  </si>
  <si>
    <t>MTU 9,252 bytes</t>
  </si>
  <si>
    <t>RFC a I-D</t>
  </si>
  <si>
    <t>768 UDP, 854 Telnet</t>
  </si>
  <si>
    <t>793 TCP, 959 FTP</t>
  </si>
  <si>
    <t>IPv4</t>
  </si>
  <si>
    <t>791 IPv4, 1042 Ethernet Transmission</t>
  </si>
  <si>
    <t>792 ICMP, 1305 NTPv3</t>
  </si>
  <si>
    <t>826 ARP, 1519 CIDR</t>
  </si>
  <si>
    <t>1542 BOOTP (relay)</t>
  </si>
  <si>
    <t>1035 DNS (client)</t>
  </si>
  <si>
    <t>4364 VRF-lite (IPv4 VRF with OSPF and BGP)</t>
  </si>
  <si>
    <t>IPv6</t>
  </si>
  <si>
    <t>1981 Path MTU Discovery Features (partial)</t>
  </si>
  <si>
    <t>2460 IPv6</t>
  </si>
  <si>
    <t>OSPFv3</t>
  </si>
  <si>
    <t>OSPF</t>
  </si>
  <si>
    <t>2328 OSPFv2</t>
  </si>
  <si>
    <t>2154 MD5,</t>
  </si>
  <si>
    <t>BGP</t>
  </si>
  <si>
    <t>1997 Communities</t>
  </si>
  <si>
    <t>2385 MD5</t>
  </si>
  <si>
    <t>2545 BGP-4 Multiprotocol Extensions for IPv6 Inter-Domain</t>
  </si>
  <si>
    <t>Routing</t>
  </si>
  <si>
    <t>2796 Route Reflection</t>
  </si>
  <si>
    <t>2842 Capabilities</t>
  </si>
  <si>
    <t>2858 Multiprotocol Extensions</t>
  </si>
  <si>
    <t>2918 Route Refresh</t>
  </si>
  <si>
    <t>4360 Extended Communities</t>
  </si>
  <si>
    <t>4893 4-byte ASN</t>
  </si>
  <si>
    <t>5396 4-byte ASN representations</t>
  </si>
  <si>
    <t>Multicast</t>
  </si>
  <si>
    <t>1112 IGMPv1</t>
  </si>
  <si>
    <t>2236 IGMPv2</t>
  </si>
  <si>
    <t>3376 IGMPv3</t>
  </si>
  <si>
    <t>MSDP</t>
  </si>
  <si>
    <t>PIM-SM</t>
  </si>
  <si>
    <t>Network Management</t>
  </si>
  <si>
    <t>SNMPv2 a v3</t>
  </si>
  <si>
    <t>SSHv2</t>
  </si>
  <si>
    <t>podpora TACACS+</t>
  </si>
  <si>
    <t>Podpora hardwarové control plane policy</t>
  </si>
  <si>
    <t>Plná podpora CLI</t>
  </si>
  <si>
    <t>OS</t>
  </si>
  <si>
    <t>Jednotný OS pro celý networking</t>
  </si>
  <si>
    <t>Switch musí být schopen pracovat v režimu bez klimatizační jednotky. Povolená vstupní teplota po celý rok min. 35 stupňů celsia, bez ztráty záruky.</t>
  </si>
  <si>
    <t>Porty</t>
  </si>
  <si>
    <t>36 line-rate 10 Gigabit Ethernet SFP+ portů + 12xFC 2/4/8 modul</t>
  </si>
  <si>
    <t>4 x 40GbE QSFP+ porty</t>
  </si>
  <si>
    <t>I/O Moduly</t>
  </si>
  <si>
    <t>Vyměnitelný I/O modul s konfiguracemi 12xFC 2/4/8</t>
  </si>
  <si>
    <t>1 RS232 sériová console</t>
  </si>
  <si>
    <t>Link aggregation: 8 linek v LAG</t>
  </si>
  <si>
    <t>Queues per port: 4 queues</t>
  </si>
  <si>
    <t>VLANs: 4K</t>
  </si>
  <si>
    <t>Line-rate layer 2 switching: všechny protokoly včetně IPv4 a IPv6</t>
  </si>
  <si>
    <t>Line-rate layer 3 routing: IPv4 and IPv6</t>
  </si>
  <si>
    <t>IP ACL: Ingress 512K; egress: 512k</t>
  </si>
  <si>
    <t>ACLs: 2K ingress, 1k egress</t>
  </si>
  <si>
    <t>LAGs: 128</t>
  </si>
  <si>
    <t>LAG load balancing: Na základě layer 2, IPv4 nebo IPv6 hlaviček</t>
  </si>
  <si>
    <t>Packet buffer memory: 9MB</t>
  </si>
  <si>
    <t>FCoE VLANS (Fabric Mode): 1</t>
  </si>
  <si>
    <t>FCoE VLANs (NPIV Mode): 12</t>
  </si>
  <si>
    <t>FCoE VLANS (FSB Mode): 8</t>
  </si>
  <si>
    <t>Jumbo Frames: 12,000 bytes</t>
  </si>
  <si>
    <t>HotSwap redundantní AC 230V</t>
  </si>
  <si>
    <t>802.1ag Connectivity Fault Management</t>
  </si>
  <si>
    <t>802.3ae 10 Gigabit Ethernet (10GBASE-X)</t>
  </si>
  <si>
    <t>802.3ba 40 Gigabit Ethernet (40GBase-SR4, 40GBase-CR4)</t>
  </si>
  <si>
    <t>on optical ports</t>
  </si>
  <si>
    <t>MTU 12K bytes</t>
  </si>
  <si>
    <t>IP</t>
  </si>
  <si>
    <t>768 UDP, 1321 MD5</t>
  </si>
  <si>
    <t>793 TCP, 1350 TFTP</t>
  </si>
  <si>
    <t>854 Telnet, 2474 Differentiated Services</t>
  </si>
  <si>
    <t>959 FTP, 3164 Syslog</t>
  </si>
  <si>
    <t>791 IPv4, 1542 BOOTP (relay)</t>
  </si>
  <si>
    <t>792 ICMP, 1812 Routers</t>
  </si>
  <si>
    <t>826 ARP, 1858 IP Fragment Filtering</t>
  </si>
  <si>
    <t>1035 DNS (client), 2131 DHCP (Client)</t>
  </si>
  <si>
    <t>1042 Ethernet Transmission, 3021 31-bit Prefixes</t>
  </si>
  <si>
    <t>1191 Path MTU Discovery, 3046 DHCP Option 82</t>
  </si>
  <si>
    <t>1305 NTPv3, 3069 Private VLAN</t>
  </si>
  <si>
    <t>1519 CIDR</t>
  </si>
  <si>
    <t>1858 IP Fragment Filtering, 2463 ICMPv6</t>
  </si>
  <si>
    <t>2460 IPv6, 2675 Jumbograms</t>
  </si>
  <si>
    <t>2461 Neighbor Discovery, 3587 Global Unicast Address Format</t>
  </si>
  <si>
    <t>2462 Stateless Address, 4291 Addressing</t>
  </si>
  <si>
    <t>2154 MD5</t>
  </si>
  <si>
    <t>2545 BGP-4 Multiprotocol Extensions for IPv6 Inter-Domain Routing</t>
  </si>
  <si>
    <t>2439 Route Flap Damping</t>
  </si>
  <si>
    <t>3569 SSM for IPv4</t>
  </si>
  <si>
    <t>4541 IGMPv1/v2 Snooping</t>
  </si>
  <si>
    <t>Availability</t>
  </si>
  <si>
    <t>2338 VRRP</t>
  </si>
  <si>
    <t>VLAN</t>
  </si>
  <si>
    <t>Data Center Bridging</t>
  </si>
  <si>
    <t>IEEE 802.1Qbb Priority-Based Flow Contrl (PFC)</t>
  </si>
  <si>
    <t>IEEE 802.1Qaz Enhanced Transmission Selection (ETS)</t>
  </si>
  <si>
    <t>Data Center Bridging eXchange (DCBx)</t>
  </si>
  <si>
    <t>DCBx Application TLV (iSCSI, FCoE)</t>
  </si>
  <si>
    <t>Fibre Channel Features</t>
  </si>
  <si>
    <t>Fibre Channel Forwarding (FCF)</t>
  </si>
  <si>
    <t>NPIV Proxy Gateway (NPG)</t>
  </si>
  <si>
    <t>Fibre Channel port types: F, E, NP, VF</t>
  </si>
  <si>
    <t>Bridging to FC SAN</t>
  </si>
  <si>
    <t>Up to 12 FCoE_Maps per switch</t>
  </si>
  <si>
    <t>Fabric Shortest Path First (FSPF)</t>
  </si>
  <si>
    <t>Name server</t>
  </si>
  <si>
    <t>Zoning</t>
  </si>
  <si>
    <t>FCoE Features</t>
  </si>
  <si>
    <t>FC-BB-5 support</t>
  </si>
  <si>
    <t>Native FCoE forwarding</t>
  </si>
  <si>
    <t>FCoE Initialization Protocol (FIP) v1</t>
  </si>
  <si>
    <t>Connectivity to FIP Snooping Bridge</t>
  </si>
  <si>
    <t>FCoE Transit (FIP Snooping Bridge)</t>
  </si>
  <si>
    <t>FCoE to FC Forwarding</t>
  </si>
  <si>
    <t>Dynamic FCoE to FC Load Balancing</t>
  </si>
  <si>
    <t>L3 ToR Switch 10Ge</t>
  </si>
  <si>
    <t>48 line-rate 10 Gigabit Ethernet SFP+ porty</t>
  </si>
  <si>
    <t>4 line-rate 40 Gigabit Ethernet QSFP+ porty</t>
  </si>
  <si>
    <t>Min. výkonnové parametry</t>
  </si>
  <si>
    <t>MAC adresses 128K</t>
  </si>
  <si>
    <t>IPv6 routes: 8K, možno sdílet TCAM prostor s IPv4</t>
  </si>
  <si>
    <t>Linerate neblokující switching a routing</t>
  </si>
  <si>
    <t>QoS front na port: 4 fronty</t>
  </si>
  <si>
    <t>MSTP : 64 instancí</t>
  </si>
  <si>
    <t>VRF-lite: 64 instancí</t>
  </si>
  <si>
    <t>IPv4 multicast table size 4K</t>
  </si>
  <si>
    <t>Latency: maximálně 800ns</t>
  </si>
  <si>
    <t>Packet buffer memory: minimálně 9MB</t>
  </si>
  <si>
    <t>802.1X Network Access Control</t>
  </si>
  <si>
    <t>802.3u Fast Ethernet (100BASE-TX) on Management Ports</t>
  </si>
  <si>
    <t>802.3z Gigabit Ethernet (1000BASE-X)</t>
  </si>
  <si>
    <t>Podpora MLAG technologie</t>
  </si>
  <si>
    <t>768 UDP, 1350 TFTP</t>
  </si>
  <si>
    <t>793 TCP, 2474 Differentiated</t>
  </si>
  <si>
    <t>854 Telnet Services</t>
  </si>
  <si>
    <t>1321 MD5, 5880 BFD</t>
  </si>
  <si>
    <t>791 IPv4, 1812 Routers</t>
  </si>
  <si>
    <t>792 ICMP, 1858 IP Fragment Filtering</t>
  </si>
  <si>
    <t>826 ARP 2131, DHCP (relay)</t>
  </si>
  <si>
    <t>1027 Proxy ARP, 2338 VRRP</t>
  </si>
  <si>
    <t>1035 DNS (client), 3021 31-bit Prefixes</t>
  </si>
  <si>
    <t>1042 Ethernet Transmission, 3046 DHCP Option 82</t>
  </si>
  <si>
    <t>1519 CIDR,</t>
  </si>
  <si>
    <t>Podpora active-active gateway v MLAG</t>
  </si>
  <si>
    <t>4364 VRF-lite (IPv4 VRFs with support for OSPF and BGP)</t>
  </si>
  <si>
    <t>2463 ICMPv6</t>
  </si>
  <si>
    <t>3623 Graceful Restart</t>
  </si>
  <si>
    <t>L3 ToR Switch 1Ge</t>
  </si>
  <si>
    <t>Ports</t>
  </si>
  <si>
    <t>Minimálně 44 10/100/1000Base-T portů</t>
  </si>
  <si>
    <t>Minimálně 2x 10 Gigabit Ethernet SFP+ porty</t>
  </si>
  <si>
    <t>1x RS232 console management port</t>
  </si>
  <si>
    <t>Software Defined Networking</t>
  </si>
  <si>
    <t>API s Python &amp; Perl SDK Support</t>
  </si>
  <si>
    <t>MAC addresses: 32K</t>
  </si>
  <si>
    <t>Link aggregation:  8 linek pro LAG</t>
  </si>
  <si>
    <t>QoS fronty:  4 fronty na port</t>
  </si>
  <si>
    <t>VLANy: 4096</t>
  </si>
  <si>
    <t>Layer 2 switching: všechny protokoly včetně IPv4 a IPv6</t>
  </si>
  <si>
    <t>Layer 3 routing: IPv4 a IPv6</t>
  </si>
  <si>
    <t>Packet buffer memory minimálně 4MB</t>
  </si>
  <si>
    <t>802.1Q VLAN Tagging</t>
  </si>
  <si>
    <t>802.3ab Gigabit Ethernet (1000Base-T)</t>
  </si>
  <si>
    <t>802.3ak 10 Gigabit Ethernet (10GBase-CX4)</t>
  </si>
  <si>
    <t>802.3i Ethernet (10Base-T)</t>
  </si>
  <si>
    <t>802.3u Fast Ethernet (100Base-TX)</t>
  </si>
  <si>
    <t>3046 DHCP Option 82</t>
  </si>
  <si>
    <t>1305 NTPv3</t>
  </si>
  <si>
    <t>2385 MD5, 4360 Extended</t>
  </si>
  <si>
    <t>2439 Route Flap Damping Communities</t>
  </si>
  <si>
    <t>2796 Route Reflection, 4893 4-byte ASN</t>
  </si>
  <si>
    <t>2842 Capabilities, 5396 4-byte ASN</t>
  </si>
  <si>
    <t>2858 Multiprotocol representations Extensions</t>
  </si>
  <si>
    <t>4271 BGPv4</t>
  </si>
  <si>
    <t>2918 Route Refresh, 4724 Graceful Restart</t>
  </si>
  <si>
    <t>1112 IGMPv1, 4541 IGMP v1/v2/v3</t>
  </si>
  <si>
    <t>2236 IGMPv2 Snooping</t>
  </si>
  <si>
    <t>3376 IGMPv3, 4601 PIM-SM for IPv4</t>
  </si>
  <si>
    <t>plná podpora CLI módu</t>
  </si>
  <si>
    <t>5 Let oprava do příštího pracovního dne s proaktivním propojením k výrobci s možností automatického nahlášení incidentu.</t>
  </si>
  <si>
    <t>Minimálně 44 10/100/1000Base-T portů z toho minimálně 24 portů s podporou PoE do 15.4W</t>
  </si>
  <si>
    <t>MAC addresses: 4K</t>
  </si>
  <si>
    <t>Linerate switching</t>
  </si>
  <si>
    <t>QSPF+ modul normy SR4, kompatibilní s nabízenými servery a síťovými prvky.</t>
  </si>
  <si>
    <t>SPF+ 10ge modul normy SR/SW, kompatibilní s již instalovanými routery</t>
  </si>
  <si>
    <t>Aktivní 40Ge QSPF+ kabel, délka minimálně 10m, kompatibilní s nabízenými síťovými prvky.</t>
  </si>
  <si>
    <t>Aktivní 10G SPF+ kabel, délka minimálně 3m, kompatibilní s nabízenými servery a síťovými prvky.</t>
  </si>
  <si>
    <t>Aktivní 10G SPF+ kabel, délka minimálně 10m, kompatibilní s nabízenými servery a síťovými prvky.</t>
  </si>
  <si>
    <t>Požadavky na L3 switche/routery:</t>
  </si>
  <si>
    <t>Kapacita tabulek pro HW routing:</t>
  </si>
  <si>
    <t>- minimálně 2048K (IPv4) a 1024K (IPv6) HW FIB</t>
  </si>
  <si>
    <t>- minimálně 256K QoS záznamů</t>
  </si>
  <si>
    <t>- minimální RAM route procesoru 4GB</t>
  </si>
  <si>
    <t>- HW podpora Netflow nebo obdobné technologie s kapacitou tabulky spojení min. 1024K</t>
  </si>
  <si>
    <t>- forwarding kapacita minimálně 120Mpps</t>
  </si>
  <si>
    <t>- minimálně 32x 10ge porty se sloty SFP+ s podporou 1ge SFP</t>
  </si>
  <si>
    <t>- možnost rozšíření na 80x 10ge porty se sloty SFP+</t>
  </si>
  <si>
    <t>Funkce:</t>
  </si>
  <si>
    <t>- IPv4 a IPv6 routing implementovaný v hardware</t>
  </si>
  <si>
    <t>- VRF pro IPv4 a IPv6</t>
  </si>
  <si>
    <t>- OSPFv2 a BGPv4</t>
  </si>
  <si>
    <t>- OSPFv3</t>
  </si>
  <si>
    <t>- jumbo frames 9216</t>
  </si>
  <si>
    <t>- VRF a MPLS L3 VPN s kompatibilitou s již instalovanými prvky Cisco Catalyst</t>
  </si>
  <si>
    <t>- EoMPLS  s kompatibilitou s již instalovanými prvky Cisco Catalyst</t>
  </si>
  <si>
    <t>- VPLS</t>
  </si>
  <si>
    <t>- hardware NAT</t>
  </si>
  <si>
    <t>- hardwarová podpora control plane policy</t>
  </si>
  <si>
    <t>Fyzické:</t>
  </si>
  <si>
    <t>- rack mount, maximálně 6U, hloubka max. 80cm.</t>
  </si>
  <si>
    <t>Napájení:</t>
  </si>
  <si>
    <t>- redundantní PSU s účinností 90% "platinum" nebo vyšší.</t>
  </si>
  <si>
    <t>Záruka:</t>
  </si>
  <si>
    <t>- 5let NBD s updaty SW</t>
  </si>
  <si>
    <t>Kapacita:</t>
  </si>
  <si>
    <t>- minimální kapacita ochrany proti volumetrickým útokům o objemu 12Gbps IPv4 nebo IPv6</t>
  </si>
  <si>
    <t>- podpora ochrany běžných aplikačních protokolů HTTP a DNS</t>
  </si>
  <si>
    <t>- minimální kapacita tabulky spojení 3 milióny</t>
  </si>
  <si>
    <t>- odezva na útok pod 20s</t>
  </si>
  <si>
    <t>- minimální počet nových spojení 300k/s</t>
  </si>
  <si>
    <t>- minimální DDoS ochrana 10Mpps</t>
  </si>
  <si>
    <t>- detekce o ochrana v obou směrech toku dat</t>
  </si>
  <si>
    <t>- minimálně 8x 10ge SPF+ sloty (4x in, 4xout)</t>
  </si>
  <si>
    <t>- minimálně definice 8 zón ochran</t>
  </si>
  <si>
    <t>- transparentní ochrana před volumetrickými útoky na bázi behaviorální detekce útoků</t>
  </si>
  <si>
    <t>- latence menší než 60usec</t>
  </si>
  <si>
    <t>- plná podpora IPv6</t>
  </si>
  <si>
    <t>- strojové API (REST, SNMP nebo podobné)</t>
  </si>
  <si>
    <t>- Web / Cli management</t>
  </si>
  <si>
    <t>- reporting</t>
  </si>
  <si>
    <t>- rackmount max. 3U</t>
  </si>
  <si>
    <t>- redundatntní zdroje, max. příkon 1000W</t>
  </si>
  <si>
    <t>Out-Of-Band management modul se separátní IP adresou a dedikovaným portem pro vzdálený webový management s funkcemi KVM a remote media. Management musí umožňovat monitoring všech HW komponent serveru, včetně RAID řadiče a disků. Modul musí plně podporovat IPv6 protokol.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</si>
</sst>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&quot; Kč&quot;;[Red]#,##0.00&quot; Kč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u val="single"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6"/>
      <name val="Times New Roman"/>
      <family val="1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10" xfId="36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47">
      <alignment/>
      <protection/>
    </xf>
    <xf numFmtId="0" fontId="2" fillId="0" borderId="0" xfId="47" applyFont="1">
      <alignment/>
      <protection/>
    </xf>
    <xf numFmtId="0" fontId="0" fillId="0" borderId="0" xfId="47" applyFont="1" applyAlignment="1">
      <alignment wrapText="1"/>
      <protection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 indent="5"/>
    </xf>
    <xf numFmtId="0" fontId="0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A2"/>
    </sheetView>
  </sheetViews>
  <sheetFormatPr defaultColWidth="8.8515625" defaultRowHeight="15"/>
  <cols>
    <col min="1" max="1" width="27.8515625" style="0" customWidth="1"/>
    <col min="2" max="3" width="18.00390625" style="0" customWidth="1"/>
    <col min="4" max="4" width="20.28125" style="0" customWidth="1"/>
    <col min="5" max="5" width="18.28125" style="0" customWidth="1"/>
    <col min="6" max="6" width="20.7109375" style="0" customWidth="1"/>
  </cols>
  <sheetData>
    <row r="1" spans="1:6" ht="15" customHeight="1">
      <c r="A1" s="27" t="s">
        <v>0</v>
      </c>
      <c r="B1" s="27" t="s">
        <v>1</v>
      </c>
      <c r="C1" s="27"/>
      <c r="D1" s="27"/>
      <c r="E1" s="28" t="s">
        <v>2</v>
      </c>
      <c r="F1" s="29" t="s">
        <v>3</v>
      </c>
    </row>
    <row r="2" spans="1:6" ht="30.75" customHeight="1">
      <c r="A2" s="27"/>
      <c r="B2" s="1" t="s">
        <v>4</v>
      </c>
      <c r="C2" s="1" t="s">
        <v>5</v>
      </c>
      <c r="D2" s="1" t="s">
        <v>6</v>
      </c>
      <c r="E2" s="28"/>
      <c r="F2" s="29"/>
    </row>
    <row r="3" spans="1:6" ht="15">
      <c r="A3" s="2" t="s">
        <v>7</v>
      </c>
      <c r="B3" s="3"/>
      <c r="C3" s="3"/>
      <c r="D3" s="3"/>
      <c r="E3" s="3"/>
      <c r="F3" s="3"/>
    </row>
    <row r="4" spans="1:6" ht="15">
      <c r="A4" s="4" t="s">
        <v>8</v>
      </c>
      <c r="B4" s="5">
        <v>6</v>
      </c>
      <c r="C4" s="5">
        <v>6</v>
      </c>
      <c r="D4" s="5">
        <f>B4+C4</f>
        <v>12</v>
      </c>
      <c r="E4" s="6"/>
      <c r="F4" s="6">
        <f aca="true" t="shared" si="0" ref="F4:F12">D4*E4</f>
        <v>0</v>
      </c>
    </row>
    <row r="5" spans="1:6" ht="15">
      <c r="A5" s="4" t="s">
        <v>9</v>
      </c>
      <c r="B5" s="5">
        <v>6</v>
      </c>
      <c r="C5" s="5">
        <v>94</v>
      </c>
      <c r="D5" s="5">
        <f aca="true" t="shared" si="1" ref="D5:D28">B5+C5</f>
        <v>100</v>
      </c>
      <c r="E5" s="6"/>
      <c r="F5" s="6">
        <f t="shared" si="0"/>
        <v>0</v>
      </c>
    </row>
    <row r="6" spans="1:6" ht="15">
      <c r="A6" s="4" t="s">
        <v>10</v>
      </c>
      <c r="B6" s="5">
        <v>2</v>
      </c>
      <c r="C6" s="5">
        <v>14</v>
      </c>
      <c r="D6" s="5">
        <f t="shared" si="1"/>
        <v>16</v>
      </c>
      <c r="E6" s="6"/>
      <c r="F6" s="6">
        <f t="shared" si="0"/>
        <v>0</v>
      </c>
    </row>
    <row r="7" spans="1:6" ht="15">
      <c r="A7" s="4" t="s">
        <v>11</v>
      </c>
      <c r="B7" s="5">
        <v>2</v>
      </c>
      <c r="C7" s="5">
        <v>8</v>
      </c>
      <c r="D7" s="5">
        <f t="shared" si="1"/>
        <v>10</v>
      </c>
      <c r="E7" s="6"/>
      <c r="F7" s="6">
        <f t="shared" si="0"/>
        <v>0</v>
      </c>
    </row>
    <row r="8" spans="1:6" ht="15">
      <c r="A8" s="4" t="s">
        <v>12</v>
      </c>
      <c r="B8" s="5">
        <v>4</v>
      </c>
      <c r="C8" s="5">
        <v>12</v>
      </c>
      <c r="D8" s="5">
        <f t="shared" si="1"/>
        <v>16</v>
      </c>
      <c r="E8" s="6"/>
      <c r="F8" s="6">
        <f t="shared" si="0"/>
        <v>0</v>
      </c>
    </row>
    <row r="9" spans="1:6" ht="15">
      <c r="A9" s="4" t="s">
        <v>13</v>
      </c>
      <c r="B9" s="5">
        <v>4</v>
      </c>
      <c r="C9" s="5">
        <v>14</v>
      </c>
      <c r="D9" s="5">
        <f t="shared" si="1"/>
        <v>18</v>
      </c>
      <c r="E9" s="6"/>
      <c r="F9" s="6">
        <f t="shared" si="0"/>
        <v>0</v>
      </c>
    </row>
    <row r="10" spans="1:6" ht="15">
      <c r="A10" s="4" t="s">
        <v>14</v>
      </c>
      <c r="B10" s="5">
        <v>6</v>
      </c>
      <c r="C10" s="5">
        <v>59</v>
      </c>
      <c r="D10" s="5">
        <f t="shared" si="1"/>
        <v>65</v>
      </c>
      <c r="E10" s="7"/>
      <c r="F10" s="6">
        <f t="shared" si="0"/>
        <v>0</v>
      </c>
    </row>
    <row r="11" spans="1:6" ht="15">
      <c r="A11" s="4" t="s">
        <v>15</v>
      </c>
      <c r="B11" s="5">
        <v>3</v>
      </c>
      <c r="C11" s="5">
        <v>22</v>
      </c>
      <c r="D11" s="5">
        <f t="shared" si="1"/>
        <v>25</v>
      </c>
      <c r="E11" s="7"/>
      <c r="F11" s="6">
        <f t="shared" si="0"/>
        <v>0</v>
      </c>
    </row>
    <row r="12" spans="1:6" ht="15">
      <c r="A12" s="4" t="s">
        <v>16</v>
      </c>
      <c r="B12" s="5">
        <v>3</v>
      </c>
      <c r="C12" s="5">
        <v>17</v>
      </c>
      <c r="D12" s="5">
        <f t="shared" si="1"/>
        <v>20</v>
      </c>
      <c r="E12" s="7"/>
      <c r="F12" s="6">
        <f t="shared" si="0"/>
        <v>0</v>
      </c>
    </row>
    <row r="13" spans="1:6" ht="15">
      <c r="A13" s="2" t="s">
        <v>17</v>
      </c>
      <c r="B13" s="3"/>
      <c r="C13" s="3"/>
      <c r="D13" s="3"/>
      <c r="E13" s="3"/>
      <c r="F13" s="3"/>
    </row>
    <row r="14" spans="1:6" ht="15">
      <c r="A14" s="4" t="s">
        <v>18</v>
      </c>
      <c r="B14" s="5">
        <v>1</v>
      </c>
      <c r="C14" s="5"/>
      <c r="D14" s="5">
        <f t="shared" si="1"/>
        <v>1</v>
      </c>
      <c r="E14" s="6"/>
      <c r="F14" s="6">
        <f>D14*E14</f>
        <v>0</v>
      </c>
    </row>
    <row r="15" spans="1:6" ht="15">
      <c r="A15" s="2" t="s">
        <v>19</v>
      </c>
      <c r="B15" s="3"/>
      <c r="C15" s="3"/>
      <c r="D15" s="3"/>
      <c r="E15" s="3"/>
      <c r="F15" s="3"/>
    </row>
    <row r="16" spans="1:6" ht="15">
      <c r="A16" s="4" t="s">
        <v>20</v>
      </c>
      <c r="B16" s="5">
        <v>4</v>
      </c>
      <c r="C16" s="5"/>
      <c r="D16" s="5">
        <f t="shared" si="1"/>
        <v>4</v>
      </c>
      <c r="E16" s="6"/>
      <c r="F16" s="6">
        <f aca="true" t="shared" si="2" ref="F16:F25">D16*E16</f>
        <v>0</v>
      </c>
    </row>
    <row r="17" spans="1:6" ht="15">
      <c r="A17" s="4" t="s">
        <v>21</v>
      </c>
      <c r="B17" s="5">
        <v>2</v>
      </c>
      <c r="C17" s="5"/>
      <c r="D17" s="5">
        <f t="shared" si="1"/>
        <v>2</v>
      </c>
      <c r="E17" s="6"/>
      <c r="F17" s="6">
        <f t="shared" si="2"/>
        <v>0</v>
      </c>
    </row>
    <row r="18" spans="1:6" ht="15">
      <c r="A18" s="4" t="s">
        <v>22</v>
      </c>
      <c r="B18" s="5">
        <v>8</v>
      </c>
      <c r="C18" s="5">
        <v>10</v>
      </c>
      <c r="D18" s="5">
        <f t="shared" si="1"/>
        <v>18</v>
      </c>
      <c r="E18" s="6"/>
      <c r="F18" s="6">
        <f t="shared" si="2"/>
        <v>0</v>
      </c>
    </row>
    <row r="19" spans="1:6" ht="15">
      <c r="A19" s="4" t="s">
        <v>23</v>
      </c>
      <c r="B19" s="5">
        <v>9</v>
      </c>
      <c r="C19" s="5">
        <v>10</v>
      </c>
      <c r="D19" s="5">
        <f t="shared" si="1"/>
        <v>19</v>
      </c>
      <c r="E19" s="6"/>
      <c r="F19" s="6">
        <f t="shared" si="2"/>
        <v>0</v>
      </c>
    </row>
    <row r="20" spans="1:6" ht="15">
      <c r="A20" s="4" t="s">
        <v>24</v>
      </c>
      <c r="B20" s="5">
        <v>1</v>
      </c>
      <c r="C20" s="5"/>
      <c r="D20" s="5">
        <f t="shared" si="1"/>
        <v>1</v>
      </c>
      <c r="E20" s="6"/>
      <c r="F20" s="6">
        <f t="shared" si="2"/>
        <v>0</v>
      </c>
    </row>
    <row r="21" spans="1:6" ht="15">
      <c r="A21" s="4" t="s">
        <v>25</v>
      </c>
      <c r="B21" s="8">
        <v>4</v>
      </c>
      <c r="C21" s="5"/>
      <c r="D21" s="5">
        <f t="shared" si="1"/>
        <v>4</v>
      </c>
      <c r="E21" s="6"/>
      <c r="F21" s="6">
        <f t="shared" si="2"/>
        <v>0</v>
      </c>
    </row>
    <row r="22" spans="1:6" ht="15">
      <c r="A22" s="4" t="s">
        <v>26</v>
      </c>
      <c r="B22" s="5">
        <v>8</v>
      </c>
      <c r="C22" s="5"/>
      <c r="D22" s="5">
        <f t="shared" si="1"/>
        <v>8</v>
      </c>
      <c r="E22" s="6"/>
      <c r="F22" s="6">
        <f t="shared" si="2"/>
        <v>0</v>
      </c>
    </row>
    <row r="23" spans="1:6" ht="15">
      <c r="A23" s="4" t="s">
        <v>27</v>
      </c>
      <c r="B23" s="5">
        <f>B16*B18+B16*B17</f>
        <v>40</v>
      </c>
      <c r="C23" s="5">
        <v>40</v>
      </c>
      <c r="D23" s="5">
        <f t="shared" si="1"/>
        <v>80</v>
      </c>
      <c r="E23" s="6"/>
      <c r="F23" s="6">
        <f t="shared" si="2"/>
        <v>0</v>
      </c>
    </row>
    <row r="24" spans="1:6" ht="15">
      <c r="A24" s="4" t="s">
        <v>28</v>
      </c>
      <c r="B24" s="5">
        <f>SUM(B4:B12)*2</f>
        <v>72</v>
      </c>
      <c r="C24" s="5">
        <v>492</v>
      </c>
      <c r="D24" s="5">
        <f t="shared" si="1"/>
        <v>564</v>
      </c>
      <c r="E24" s="6"/>
      <c r="F24" s="6">
        <f t="shared" si="2"/>
        <v>0</v>
      </c>
    </row>
    <row r="25" spans="1:6" ht="15">
      <c r="A25" s="4" t="s">
        <v>29</v>
      </c>
      <c r="B25" s="5">
        <f>2*B19</f>
        <v>18</v>
      </c>
      <c r="C25" s="5">
        <v>22</v>
      </c>
      <c r="D25" s="5">
        <f t="shared" si="1"/>
        <v>40</v>
      </c>
      <c r="E25" s="6"/>
      <c r="F25" s="6">
        <f t="shared" si="2"/>
        <v>0</v>
      </c>
    </row>
    <row r="26" spans="1:6" ht="15">
      <c r="A26" s="2" t="s">
        <v>30</v>
      </c>
      <c r="B26" s="3"/>
      <c r="C26" s="3"/>
      <c r="D26" s="3"/>
      <c r="E26" s="3"/>
      <c r="F26" s="3"/>
    </row>
    <row r="27" spans="1:6" ht="15">
      <c r="A27" s="4" t="s">
        <v>31</v>
      </c>
      <c r="B27" s="5">
        <v>2</v>
      </c>
      <c r="C27" s="5"/>
      <c r="D27" s="5">
        <f t="shared" si="1"/>
        <v>2</v>
      </c>
      <c r="E27" s="6"/>
      <c r="F27" s="6">
        <f>D27*E27</f>
        <v>0</v>
      </c>
    </row>
    <row r="28" spans="1:6" ht="15">
      <c r="A28" s="4" t="s">
        <v>32</v>
      </c>
      <c r="B28" s="5">
        <v>2</v>
      </c>
      <c r="C28" s="5"/>
      <c r="D28" s="5">
        <f t="shared" si="1"/>
        <v>2</v>
      </c>
      <c r="E28" s="6"/>
      <c r="F28" s="6">
        <f>D28*E28</f>
        <v>0</v>
      </c>
    </row>
    <row r="30" spans="4:6" ht="15">
      <c r="D30" s="9" t="s">
        <v>33</v>
      </c>
      <c r="F30" s="10">
        <f>SUM(F4:F28)</f>
        <v>0</v>
      </c>
    </row>
    <row r="31" spans="4:6" ht="15">
      <c r="D31" s="9" t="s">
        <v>34</v>
      </c>
      <c r="F31" s="11">
        <f>F30*1.21</f>
        <v>0</v>
      </c>
    </row>
  </sheetData>
  <sheetProtection selectLockedCells="1" selectUnlockedCells="1"/>
  <mergeCells count="4">
    <mergeCell ref="A1:A2"/>
    <mergeCell ref="B1:D1"/>
    <mergeCell ref="E1:E2"/>
    <mergeCell ref="F1:F2"/>
  </mergeCells>
  <hyperlinks>
    <hyperlink ref="A4" location="'Server CS vmware'!A1" display="Server CS vmware"/>
    <hyperlink ref="A5" location="'Server CS M'!A1" display="Server CS M"/>
    <hyperlink ref="A6" location="'Server CS C'!A1" display="Server CS C"/>
    <hyperlink ref="A7" location="'Server CS R'!A1" display="Server CS R"/>
    <hyperlink ref="A8" location="'Server CS I'!A1" display="Server CS I"/>
    <hyperlink ref="A9" location="'Server CS SSD'!A1" display="Server CS SSD"/>
    <hyperlink ref="A10" location="'Dedikovaný server A'!A1" display="Dedikovaný server A"/>
    <hyperlink ref="A11" location="'Dedikovaný server B'!A1" display="Dedikovaný server B"/>
    <hyperlink ref="A12" location="'Dedikovaný server C'!A1" display="Dedikovaný server C"/>
    <hyperlink ref="A14" location="'Systém diskových polí'!A1" display="Systém diskových polí"/>
    <hyperlink ref="A16" location="'L3 Core Switch'!A1" display="L3 Core Switch"/>
    <hyperlink ref="A17" location="'L3 Converged Network Switch'!A1" display="L3 Converged Network Switch"/>
    <hyperlink ref="A18" location="'L3 ToR 10Ge'!A1" display="L3 ToR 10Ge Switch"/>
    <hyperlink ref="A19" location="'L3 ToR Switch 1Ge'!A1" display="L3 ToR Switch 1Ge Switch"/>
    <hyperlink ref="A20" location="'L2 Service Switch 1Ge PoE'!A1" display="L2 Service Switch 1Ge PoE"/>
    <hyperlink ref="A21" location="'Modul QSPF+ 40ge SR4'!A1" display="Modul QSPF+ 40ge SR4"/>
    <hyperlink ref="A22" location="'Modul SPF+ 10Ge SR'!A1" display="Modul SPF+ 10Ge SR"/>
    <hyperlink ref="A23" location="'Aktivní kabel QSPF+ 40ge 10m'!A1" display="Aktivní kabel QSPF+ 40ge 10m"/>
    <hyperlink ref="A24" location="'Aktivní kabel SPF+ 10ge 3m'!A1" display="Aktivní kabel SPF+ 10ge 3m"/>
    <hyperlink ref="A25" location="'Aktivní kabel SPF+ 10ge 10m'!A1" display="Aktivní kabel SPF+ 10ge 10m"/>
    <hyperlink ref="A27" location="'Core routery'!A1" display="Core routery"/>
    <hyperlink ref="A28" location="'Anti DDoS'!A1" display="Anti DDo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B32" sqref="B32"/>
    </sheetView>
  </sheetViews>
  <sheetFormatPr defaultColWidth="8.8515625" defaultRowHeight="15"/>
  <cols>
    <col min="1" max="1" width="29.8515625" style="0" customWidth="1"/>
    <col min="2" max="2" width="56.421875" style="13" customWidth="1"/>
  </cols>
  <sheetData>
    <row r="1" ht="15">
      <c r="A1" s="9" t="s">
        <v>16</v>
      </c>
    </row>
    <row r="2" spans="1:2" ht="15">
      <c r="A2" s="9" t="s">
        <v>88</v>
      </c>
      <c r="B2" s="17" t="s">
        <v>89</v>
      </c>
    </row>
    <row r="3" spans="1:2" ht="75">
      <c r="A3" t="s">
        <v>90</v>
      </c>
      <c r="B3" s="13" t="s">
        <v>91</v>
      </c>
    </row>
    <row r="4" spans="1:2" ht="60">
      <c r="A4" t="s">
        <v>37</v>
      </c>
      <c r="B4" s="13" t="s">
        <v>162</v>
      </c>
    </row>
    <row r="5" ht="15">
      <c r="B5" s="13" t="s">
        <v>163</v>
      </c>
    </row>
    <row r="6" ht="15">
      <c r="B6" s="13" t="s">
        <v>164</v>
      </c>
    </row>
    <row r="7" ht="15">
      <c r="B7" s="13" t="s">
        <v>165</v>
      </c>
    </row>
    <row r="8" ht="15">
      <c r="B8" s="13" t="s">
        <v>166</v>
      </c>
    </row>
    <row r="9" spans="1:2" ht="15">
      <c r="A9" t="s">
        <v>97</v>
      </c>
      <c r="B9" s="13" t="s">
        <v>98</v>
      </c>
    </row>
    <row r="10" ht="90">
      <c r="B10" s="13" t="s">
        <v>191</v>
      </c>
    </row>
    <row r="11" spans="1:2" ht="30">
      <c r="A11" t="s">
        <v>100</v>
      </c>
      <c r="B11" s="13" t="s">
        <v>168</v>
      </c>
    </row>
    <row r="12" ht="30">
      <c r="B12" s="13" t="s">
        <v>192</v>
      </c>
    </row>
    <row r="13" ht="15">
      <c r="B13" s="13" t="s">
        <v>170</v>
      </c>
    </row>
    <row r="14" spans="1:2" ht="15">
      <c r="A14" t="s">
        <v>104</v>
      </c>
      <c r="B14" s="13" t="s">
        <v>105</v>
      </c>
    </row>
    <row r="15" ht="15">
      <c r="B15" s="13" t="s">
        <v>106</v>
      </c>
    </row>
    <row r="16" ht="15">
      <c r="B16" s="13" t="s">
        <v>107</v>
      </c>
    </row>
    <row r="17" ht="15">
      <c r="B17" s="13" t="s">
        <v>108</v>
      </c>
    </row>
    <row r="18" ht="15">
      <c r="B18" s="13" t="s">
        <v>109</v>
      </c>
    </row>
    <row r="19" ht="15">
      <c r="B19" s="13" t="s">
        <v>110</v>
      </c>
    </row>
    <row r="20" ht="15">
      <c r="B20" s="13" t="s">
        <v>111</v>
      </c>
    </row>
    <row r="21" ht="30">
      <c r="B21" s="13" t="s">
        <v>112</v>
      </c>
    </row>
    <row r="22" ht="15">
      <c r="B22" s="13" t="s">
        <v>113</v>
      </c>
    </row>
    <row r="23" ht="15">
      <c r="B23" s="13" t="s">
        <v>114</v>
      </c>
    </row>
    <row r="24" ht="15">
      <c r="B24" s="13" t="s">
        <v>115</v>
      </c>
    </row>
    <row r="25" ht="15">
      <c r="B25" s="13" t="s">
        <v>193</v>
      </c>
    </row>
    <row r="26" ht="15">
      <c r="B26" s="13" t="s">
        <v>116</v>
      </c>
    </row>
    <row r="27" ht="15">
      <c r="B27" s="13" t="s">
        <v>117</v>
      </c>
    </row>
    <row r="28" spans="1:2" ht="45">
      <c r="A28" t="s">
        <v>118</v>
      </c>
      <c r="B28" s="13" t="s">
        <v>119</v>
      </c>
    </row>
    <row r="29" spans="1:2" ht="15">
      <c r="A29" t="s">
        <v>120</v>
      </c>
      <c r="B29" s="13" t="s">
        <v>121</v>
      </c>
    </row>
    <row r="30" spans="1:2" ht="15">
      <c r="A30" t="s">
        <v>122</v>
      </c>
      <c r="B30" s="13" t="s">
        <v>121</v>
      </c>
    </row>
    <row r="31" spans="1:2" ht="30">
      <c r="A31" t="s">
        <v>123</v>
      </c>
      <c r="B31" s="13" t="s">
        <v>124</v>
      </c>
    </row>
    <row r="32" spans="1:2" ht="45">
      <c r="A32" t="s">
        <v>125</v>
      </c>
      <c r="B32" s="13" t="s">
        <v>172</v>
      </c>
    </row>
    <row r="33" spans="1:2" ht="15">
      <c r="A33" t="s">
        <v>127</v>
      </c>
      <c r="B33" s="13" t="s">
        <v>128</v>
      </c>
    </row>
    <row r="34" ht="15">
      <c r="B34" s="13" t="s">
        <v>129</v>
      </c>
    </row>
    <row r="35" ht="15">
      <c r="B35" s="13" t="s">
        <v>173</v>
      </c>
    </row>
    <row r="36" spans="1:2" ht="15">
      <c r="A36" t="s">
        <v>131</v>
      </c>
      <c r="B36" s="13" t="s">
        <v>132</v>
      </c>
    </row>
    <row r="37" spans="1:2" ht="30">
      <c r="A37" t="s">
        <v>133</v>
      </c>
      <c r="B37" s="13" t="s">
        <v>134</v>
      </c>
    </row>
    <row r="38" spans="1:2" ht="15">
      <c r="A38" t="s">
        <v>135</v>
      </c>
      <c r="B38" s="13" t="s">
        <v>136</v>
      </c>
    </row>
    <row r="39" spans="1:2" ht="15">
      <c r="A39" t="s">
        <v>137</v>
      </c>
      <c r="B39" s="13" t="s">
        <v>136</v>
      </c>
    </row>
    <row r="40" spans="1:2" ht="15">
      <c r="A40" t="s">
        <v>138</v>
      </c>
      <c r="B40" s="13" t="s">
        <v>194</v>
      </c>
    </row>
    <row r="41" ht="15">
      <c r="B41" s="13" t="s">
        <v>140</v>
      </c>
    </row>
    <row r="42" spans="1:2" ht="45">
      <c r="A42" t="s">
        <v>141</v>
      </c>
      <c r="B42" s="13" t="s">
        <v>142</v>
      </c>
    </row>
    <row r="43" spans="1:2" ht="15">
      <c r="A43" t="s">
        <v>143</v>
      </c>
      <c r="B43" s="13" t="s">
        <v>136</v>
      </c>
    </row>
    <row r="44" spans="1:2" ht="30">
      <c r="A44" t="s">
        <v>144</v>
      </c>
      <c r="B44" s="13" t="s">
        <v>145</v>
      </c>
    </row>
    <row r="46" ht="15">
      <c r="B46" s="13" t="s">
        <v>146</v>
      </c>
    </row>
    <row r="47" ht="15">
      <c r="B47" s="13" t="s">
        <v>147</v>
      </c>
    </row>
    <row r="48" ht="15">
      <c r="B48" s="13" t="s">
        <v>148</v>
      </c>
    </row>
    <row r="49" ht="15">
      <c r="B49" s="13" t="s">
        <v>149</v>
      </c>
    </row>
    <row r="50" ht="15">
      <c r="B50" s="13" t="s">
        <v>150</v>
      </c>
    </row>
    <row r="51" ht="15">
      <c r="B51" s="13" t="s">
        <v>151</v>
      </c>
    </row>
    <row r="52" ht="15">
      <c r="B52" s="13" t="s">
        <v>152</v>
      </c>
    </row>
    <row r="53" ht="15">
      <c r="B53" s="13" t="s">
        <v>153</v>
      </c>
    </row>
    <row r="55" ht="30">
      <c r="B55" s="13" t="s">
        <v>154</v>
      </c>
    </row>
    <row r="56" ht="90">
      <c r="B56" s="13" t="s">
        <v>155</v>
      </c>
    </row>
    <row r="57" ht="45">
      <c r="B57" s="13" t="s">
        <v>156</v>
      </c>
    </row>
    <row r="58" ht="45">
      <c r="B58" s="13" t="s">
        <v>157</v>
      </c>
    </row>
    <row r="59" ht="30">
      <c r="B59" s="13" t="s">
        <v>158</v>
      </c>
    </row>
    <row r="60" spans="1:2" ht="75">
      <c r="A60" t="s">
        <v>159</v>
      </c>
      <c r="B60" s="13" t="s">
        <v>195</v>
      </c>
    </row>
    <row r="61" spans="1:2" ht="15">
      <c r="A61" t="s">
        <v>161</v>
      </c>
      <c r="B61" s="13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7.00390625" style="13" customWidth="1"/>
    <col min="2" max="2" width="48.140625" style="13" customWidth="1"/>
  </cols>
  <sheetData>
    <row r="1" spans="1:4" ht="15">
      <c r="A1" s="17" t="s">
        <v>196</v>
      </c>
      <c r="C1" s="13"/>
      <c r="D1" s="13"/>
    </row>
    <row r="2" spans="1:4" ht="15">
      <c r="A2" s="17"/>
      <c r="C2" s="13"/>
      <c r="D2" s="13"/>
    </row>
    <row r="3" spans="1:4" ht="15">
      <c r="A3" s="17" t="s">
        <v>197</v>
      </c>
      <c r="B3" s="17" t="s">
        <v>198</v>
      </c>
      <c r="C3" s="13"/>
      <c r="D3" s="13"/>
    </row>
    <row r="4" spans="1:4" ht="15">
      <c r="A4" s="17"/>
      <c r="C4" s="13"/>
      <c r="D4" s="13"/>
    </row>
    <row r="5" spans="1:2" ht="15">
      <c r="A5" s="18" t="s">
        <v>199</v>
      </c>
      <c r="B5" s="19"/>
    </row>
    <row r="6" spans="1:2" ht="15" customHeight="1">
      <c r="A6" s="20" t="s">
        <v>200</v>
      </c>
      <c r="B6" s="30" t="s">
        <v>201</v>
      </c>
    </row>
    <row r="7" spans="1:2" ht="45">
      <c r="A7" s="21" t="s">
        <v>202</v>
      </c>
      <c r="B7" s="30"/>
    </row>
    <row r="8" spans="1:2" ht="30">
      <c r="A8" s="21" t="s">
        <v>203</v>
      </c>
      <c r="B8" s="30"/>
    </row>
    <row r="9" spans="1:2" ht="15">
      <c r="A9" s="22" t="s">
        <v>204</v>
      </c>
      <c r="B9" s="30"/>
    </row>
    <row r="10" spans="1:2" ht="15">
      <c r="A10" s="23"/>
      <c r="B10" s="19"/>
    </row>
    <row r="11" spans="1:2" ht="15">
      <c r="A11" s="18" t="s">
        <v>205</v>
      </c>
      <c r="B11" s="19"/>
    </row>
    <row r="12" spans="1:2" ht="15">
      <c r="A12" s="23"/>
      <c r="B12" s="19"/>
    </row>
    <row r="13" spans="1:2" ht="15" customHeight="1">
      <c r="A13" s="20" t="s">
        <v>200</v>
      </c>
      <c r="B13" s="30" t="s">
        <v>206</v>
      </c>
    </row>
    <row r="14" spans="1:2" ht="30">
      <c r="A14" s="21" t="s">
        <v>207</v>
      </c>
      <c r="B14" s="30"/>
    </row>
    <row r="15" spans="1:2" ht="15">
      <c r="A15" s="22" t="s">
        <v>204</v>
      </c>
      <c r="B15" s="30"/>
    </row>
    <row r="16" spans="1:4" ht="15">
      <c r="A16" s="17"/>
      <c r="C16" s="13"/>
      <c r="D16" s="13"/>
    </row>
    <row r="17" spans="1:4" ht="15">
      <c r="A17" s="17"/>
      <c r="C17" s="13"/>
      <c r="D17" s="13"/>
    </row>
    <row r="18" spans="1:2" ht="15">
      <c r="A18" s="17" t="s">
        <v>208</v>
      </c>
      <c r="B18" s="17" t="s">
        <v>198</v>
      </c>
    </row>
    <row r="19" ht="30">
      <c r="A19" s="13" t="s">
        <v>209</v>
      </c>
    </row>
    <row r="20" ht="30">
      <c r="A20" s="13" t="s">
        <v>210</v>
      </c>
    </row>
    <row r="21" ht="60">
      <c r="A21" s="13" t="s">
        <v>211</v>
      </c>
    </row>
    <row r="22" spans="1:2" ht="90">
      <c r="A22" s="13" t="s">
        <v>212</v>
      </c>
      <c r="B22" s="13" t="s">
        <v>213</v>
      </c>
    </row>
    <row r="23" spans="1:2" ht="30">
      <c r="A23" s="13" t="s">
        <v>214</v>
      </c>
      <c r="B23" s="13" t="s">
        <v>215</v>
      </c>
    </row>
    <row r="24" spans="1:2" ht="30">
      <c r="A24" s="13" t="s">
        <v>216</v>
      </c>
      <c r="B24" s="13" t="s">
        <v>217</v>
      </c>
    </row>
    <row r="25" spans="1:2" ht="30">
      <c r="A25" s="13" t="s">
        <v>218</v>
      </c>
      <c r="B25" s="13" t="s">
        <v>219</v>
      </c>
    </row>
    <row r="26" ht="15">
      <c r="A26" s="13" t="s">
        <v>220</v>
      </c>
    </row>
    <row r="27" ht="30">
      <c r="A27" s="13" t="s">
        <v>221</v>
      </c>
    </row>
    <row r="28" ht="45">
      <c r="A28" s="13" t="s">
        <v>222</v>
      </c>
    </row>
    <row r="29" ht="30">
      <c r="A29" s="13" t="s">
        <v>223</v>
      </c>
    </row>
    <row r="30" ht="30">
      <c r="A30" s="13" t="s">
        <v>224</v>
      </c>
    </row>
    <row r="31" ht="30">
      <c r="A31" s="13" t="s">
        <v>225</v>
      </c>
    </row>
    <row r="32" ht="30">
      <c r="A32" s="13" t="s">
        <v>226</v>
      </c>
    </row>
    <row r="33" ht="30">
      <c r="A33" s="13" t="s">
        <v>227</v>
      </c>
    </row>
    <row r="34" spans="1:2" ht="45">
      <c r="A34" s="13" t="s">
        <v>228</v>
      </c>
      <c r="B34" s="13" t="s">
        <v>229</v>
      </c>
    </row>
    <row r="35" spans="1:2" ht="120">
      <c r="A35" s="13" t="s">
        <v>230</v>
      </c>
      <c r="B35" s="13" t="s">
        <v>231</v>
      </c>
    </row>
    <row r="36" ht="45">
      <c r="B36" s="13" t="s">
        <v>232</v>
      </c>
    </row>
    <row r="38" ht="30">
      <c r="B38" s="13" t="s">
        <v>233</v>
      </c>
    </row>
    <row r="39" ht="15">
      <c r="A39" s="13" t="s">
        <v>234</v>
      </c>
    </row>
    <row r="40" spans="1:2" ht="60">
      <c r="A40" s="13" t="s">
        <v>235</v>
      </c>
      <c r="B40" s="13" t="s">
        <v>236</v>
      </c>
    </row>
    <row r="41" spans="1:2" ht="30">
      <c r="A41" s="13" t="s">
        <v>237</v>
      </c>
      <c r="B41" s="13" t="s">
        <v>238</v>
      </c>
    </row>
    <row r="42" spans="1:2" ht="60">
      <c r="A42" s="13" t="s">
        <v>239</v>
      </c>
      <c r="B42" s="13" t="s">
        <v>240</v>
      </c>
    </row>
    <row r="43" spans="1:2" ht="30">
      <c r="A43" s="13" t="s">
        <v>241</v>
      </c>
      <c r="B43" s="13" t="s">
        <v>242</v>
      </c>
    </row>
    <row r="44" spans="1:2" ht="30">
      <c r="A44" s="13" t="s">
        <v>243</v>
      </c>
      <c r="B44" s="13" t="s">
        <v>244</v>
      </c>
    </row>
    <row r="45" ht="60">
      <c r="A45" s="13" t="s">
        <v>245</v>
      </c>
    </row>
    <row r="46" ht="30">
      <c r="A46" s="13" t="s">
        <v>246</v>
      </c>
    </row>
    <row r="47" ht="30">
      <c r="A47" s="13" t="s">
        <v>247</v>
      </c>
    </row>
    <row r="48" ht="45">
      <c r="A48" s="13" t="s">
        <v>248</v>
      </c>
    </row>
    <row r="49" ht="30">
      <c r="A49" s="13" t="s">
        <v>249</v>
      </c>
    </row>
    <row r="50" spans="1:2" ht="120">
      <c r="A50" s="13" t="s">
        <v>250</v>
      </c>
      <c r="B50" s="13" t="s">
        <v>251</v>
      </c>
    </row>
    <row r="51" ht="45">
      <c r="A51" s="13" t="s">
        <v>252</v>
      </c>
    </row>
    <row r="52" ht="30">
      <c r="A52" s="13" t="s">
        <v>253</v>
      </c>
    </row>
    <row r="53" ht="45">
      <c r="A53" s="13" t="s">
        <v>254</v>
      </c>
    </row>
    <row r="54" ht="45">
      <c r="A54" s="13" t="s">
        <v>255</v>
      </c>
    </row>
  </sheetData>
  <sheetProtection selectLockedCells="1" selectUnlockedCells="1"/>
  <mergeCells count="2">
    <mergeCell ref="B6:B9"/>
    <mergeCell ref="B13:B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B82"/>
  <sheetViews>
    <sheetView zoomScalePageLayoutView="0" workbookViewId="0" topLeftCell="A25">
      <selection activeCell="B25" sqref="B25"/>
    </sheetView>
  </sheetViews>
  <sheetFormatPr defaultColWidth="8.8515625" defaultRowHeight="15"/>
  <cols>
    <col min="1" max="1" width="27.00390625" style="14" customWidth="1"/>
    <col min="2" max="2" width="49.00390625" style="14" customWidth="1"/>
    <col min="3" max="16384" width="8.8515625" style="14" customWidth="1"/>
  </cols>
  <sheetData>
    <row r="1" ht="15">
      <c r="A1" s="24" t="s">
        <v>256</v>
      </c>
    </row>
    <row r="2" spans="1:2" ht="15">
      <c r="A2" s="14" t="s">
        <v>257</v>
      </c>
      <c r="B2" s="14" t="s">
        <v>258</v>
      </c>
    </row>
    <row r="3" ht="15">
      <c r="B3" s="14" t="s">
        <v>259</v>
      </c>
    </row>
    <row r="4" ht="15">
      <c r="B4" s="14" t="s">
        <v>260</v>
      </c>
    </row>
    <row r="5" spans="1:2" ht="15">
      <c r="A5" s="14" t="s">
        <v>261</v>
      </c>
      <c r="B5" s="14" t="s">
        <v>262</v>
      </c>
    </row>
    <row r="6" spans="1:2" ht="15">
      <c r="A6" s="14" t="s">
        <v>263</v>
      </c>
      <c r="B6" s="14" t="s">
        <v>264</v>
      </c>
    </row>
    <row r="7" ht="15">
      <c r="B7" s="14" t="s">
        <v>265</v>
      </c>
    </row>
    <row r="8" ht="15">
      <c r="B8" s="14" t="s">
        <v>266</v>
      </c>
    </row>
    <row r="9" ht="15">
      <c r="B9" s="14" t="s">
        <v>267</v>
      </c>
    </row>
    <row r="10" ht="15">
      <c r="B10" s="14" t="s">
        <v>268</v>
      </c>
    </row>
    <row r="11" ht="15">
      <c r="B11" s="14" t="s">
        <v>269</v>
      </c>
    </row>
    <row r="12" ht="15">
      <c r="B12" s="14" t="s">
        <v>270</v>
      </c>
    </row>
    <row r="13" ht="15">
      <c r="B13" s="14" t="s">
        <v>271</v>
      </c>
    </row>
    <row r="14" ht="15">
      <c r="B14" s="14" t="s">
        <v>272</v>
      </c>
    </row>
    <row r="15" ht="15">
      <c r="B15" s="14" t="s">
        <v>273</v>
      </c>
    </row>
    <row r="16" ht="15">
      <c r="B16" s="14" t="s">
        <v>274</v>
      </c>
    </row>
    <row r="17" ht="15">
      <c r="B17" s="14" t="s">
        <v>275</v>
      </c>
    </row>
    <row r="18" ht="15">
      <c r="B18" s="14" t="s">
        <v>276</v>
      </c>
    </row>
    <row r="19" ht="15">
      <c r="B19" s="14" t="s">
        <v>277</v>
      </c>
    </row>
    <row r="20" ht="15">
      <c r="B20" s="14" t="s">
        <v>278</v>
      </c>
    </row>
    <row r="21" ht="15">
      <c r="B21" s="14" t="s">
        <v>279</v>
      </c>
    </row>
    <row r="22" ht="15">
      <c r="B22" s="14" t="s">
        <v>280</v>
      </c>
    </row>
    <row r="23" ht="15">
      <c r="B23" s="14" t="s">
        <v>281</v>
      </c>
    </row>
    <row r="24" spans="1:2" ht="15">
      <c r="A24" s="14" t="s">
        <v>282</v>
      </c>
      <c r="B24" s="14" t="s">
        <v>283</v>
      </c>
    </row>
    <row r="25" spans="1:2" ht="15">
      <c r="A25" s="14" t="s">
        <v>284</v>
      </c>
      <c r="B25" s="14" t="s">
        <v>285</v>
      </c>
    </row>
    <row r="26" spans="1:2" ht="15">
      <c r="A26" s="14" t="s">
        <v>286</v>
      </c>
      <c r="B26" s="14" t="s">
        <v>287</v>
      </c>
    </row>
    <row r="27" ht="15">
      <c r="B27" s="14" t="s">
        <v>288</v>
      </c>
    </row>
    <row r="28" spans="1:2" ht="15">
      <c r="A28" s="14" t="s">
        <v>289</v>
      </c>
      <c r="B28" s="14" t="s">
        <v>290</v>
      </c>
    </row>
    <row r="29" ht="15">
      <c r="B29" s="14" t="s">
        <v>291</v>
      </c>
    </row>
    <row r="30" ht="15">
      <c r="B30" s="14" t="s">
        <v>292</v>
      </c>
    </row>
    <row r="31" ht="15">
      <c r="B31" s="14" t="s">
        <v>293</v>
      </c>
    </row>
    <row r="32" ht="15">
      <c r="B32" s="14" t="s">
        <v>294</v>
      </c>
    </row>
    <row r="33" ht="15">
      <c r="B33" s="14" t="s">
        <v>295</v>
      </c>
    </row>
    <row r="34" ht="15">
      <c r="B34" s="14" t="s">
        <v>296</v>
      </c>
    </row>
    <row r="35" ht="15">
      <c r="B35" s="14" t="s">
        <v>297</v>
      </c>
    </row>
    <row r="36" ht="15">
      <c r="B36" s="14" t="s">
        <v>298</v>
      </c>
    </row>
    <row r="37" ht="15">
      <c r="B37" s="14" t="s">
        <v>299</v>
      </c>
    </row>
    <row r="38" ht="15">
      <c r="B38" s="14" t="s">
        <v>300</v>
      </c>
    </row>
    <row r="39" ht="15">
      <c r="B39" s="14" t="s">
        <v>301</v>
      </c>
    </row>
    <row r="40" ht="15">
      <c r="B40" s="14" t="s">
        <v>302</v>
      </c>
    </row>
    <row r="41" ht="15">
      <c r="B41" s="14" t="s">
        <v>303</v>
      </c>
    </row>
    <row r="42" ht="15">
      <c r="B42" s="14" t="s">
        <v>304</v>
      </c>
    </row>
    <row r="43" ht="15">
      <c r="B43" s="14" t="s">
        <v>305</v>
      </c>
    </row>
    <row r="44" ht="15">
      <c r="B44" s="14" t="s">
        <v>306</v>
      </c>
    </row>
    <row r="45" ht="15">
      <c r="B45" s="25" t="s">
        <v>307</v>
      </c>
    </row>
    <row r="46" spans="1:2" ht="15">
      <c r="A46" s="14" t="s">
        <v>308</v>
      </c>
      <c r="B46" s="14" t="s">
        <v>309</v>
      </c>
    </row>
    <row r="47" ht="15">
      <c r="B47" s="14" t="s">
        <v>310</v>
      </c>
    </row>
    <row r="48" spans="1:2" ht="15">
      <c r="A48" s="14" t="s">
        <v>311</v>
      </c>
      <c r="B48" s="14" t="s">
        <v>312</v>
      </c>
    </row>
    <row r="49" ht="15">
      <c r="B49" s="14" t="s">
        <v>313</v>
      </c>
    </row>
    <row r="50" ht="15">
      <c r="B50" s="14" t="s">
        <v>314</v>
      </c>
    </row>
    <row r="51" ht="15">
      <c r="B51" s="14" t="s">
        <v>315</v>
      </c>
    </row>
    <row r="52" ht="15">
      <c r="B52" s="14" t="s">
        <v>316</v>
      </c>
    </row>
    <row r="53" ht="15">
      <c r="B53" s="14" t="s">
        <v>317</v>
      </c>
    </row>
    <row r="54" spans="1:2" ht="15">
      <c r="A54" s="14" t="s">
        <v>318</v>
      </c>
      <c r="B54" s="16" t="s">
        <v>319</v>
      </c>
    </row>
    <row r="55" ht="15">
      <c r="B55" s="14" t="s">
        <v>320</v>
      </c>
    </row>
    <row r="56" ht="15">
      <c r="B56" s="14" t="s">
        <v>321</v>
      </c>
    </row>
    <row r="57" spans="1:2" ht="15">
      <c r="A57" s="14" t="s">
        <v>322</v>
      </c>
      <c r="B57" s="14" t="s">
        <v>323</v>
      </c>
    </row>
    <row r="58" ht="15">
      <c r="B58" s="14" t="s">
        <v>324</v>
      </c>
    </row>
    <row r="59" spans="1:2" ht="15">
      <c r="A59" s="14" t="s">
        <v>325</v>
      </c>
      <c r="B59" s="14" t="s">
        <v>326</v>
      </c>
    </row>
    <row r="60" ht="15">
      <c r="B60" s="14" t="s">
        <v>327</v>
      </c>
    </row>
    <row r="61" ht="15">
      <c r="B61" s="14" t="s">
        <v>328</v>
      </c>
    </row>
    <row r="62" ht="15">
      <c r="B62" s="14" t="s">
        <v>329</v>
      </c>
    </row>
    <row r="63" ht="15">
      <c r="B63" s="14" t="s">
        <v>330</v>
      </c>
    </row>
    <row r="64" ht="15">
      <c r="B64" s="14" t="s">
        <v>331</v>
      </c>
    </row>
    <row r="65" ht="15">
      <c r="B65" s="14" t="s">
        <v>332</v>
      </c>
    </row>
    <row r="66" ht="15">
      <c r="B66" s="14" t="s">
        <v>333</v>
      </c>
    </row>
    <row r="67" ht="15">
      <c r="B67" s="14" t="s">
        <v>334</v>
      </c>
    </row>
    <row r="68" ht="15">
      <c r="B68" s="14" t="s">
        <v>335</v>
      </c>
    </row>
    <row r="69" ht="15">
      <c r="B69" s="14" t="s">
        <v>336</v>
      </c>
    </row>
    <row r="70" spans="1:2" ht="15">
      <c r="A70" s="14" t="s">
        <v>337</v>
      </c>
      <c r="B70" s="14" t="s">
        <v>338</v>
      </c>
    </row>
    <row r="71" ht="15">
      <c r="B71" s="14" t="s">
        <v>339</v>
      </c>
    </row>
    <row r="72" ht="15">
      <c r="B72" s="14" t="s">
        <v>340</v>
      </c>
    </row>
    <row r="73" ht="15">
      <c r="B73" s="14" t="s">
        <v>341</v>
      </c>
    </row>
    <row r="74" ht="15">
      <c r="B74" s="14" t="s">
        <v>342</v>
      </c>
    </row>
    <row r="75" spans="1:2" ht="15">
      <c r="A75" s="14" t="s">
        <v>343</v>
      </c>
      <c r="B75" s="25" t="s">
        <v>344</v>
      </c>
    </row>
    <row r="76" ht="15">
      <c r="B76" s="25" t="s">
        <v>345</v>
      </c>
    </row>
    <row r="77" ht="15">
      <c r="B77" s="25" t="s">
        <v>346</v>
      </c>
    </row>
    <row r="78" ht="15">
      <c r="B78" s="16" t="s">
        <v>347</v>
      </c>
    </row>
    <row r="79" ht="15">
      <c r="B79" s="14" t="s">
        <v>348</v>
      </c>
    </row>
    <row r="80" spans="1:2" ht="15">
      <c r="A80" s="14" t="s">
        <v>349</v>
      </c>
      <c r="B80" s="14" t="s">
        <v>350</v>
      </c>
    </row>
    <row r="81" spans="1:2" ht="45">
      <c r="A81" s="14" t="s">
        <v>57</v>
      </c>
      <c r="B81" s="16" t="s">
        <v>351</v>
      </c>
    </row>
    <row r="82" spans="1:2" ht="15">
      <c r="A82" s="14" t="s">
        <v>61</v>
      </c>
      <c r="B82" s="16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B108"/>
  <sheetViews>
    <sheetView zoomScalePageLayoutView="0" workbookViewId="0" topLeftCell="A91">
      <selection activeCell="C105" sqref="C105"/>
    </sheetView>
  </sheetViews>
  <sheetFormatPr defaultColWidth="8.8515625" defaultRowHeight="15"/>
  <cols>
    <col min="1" max="1" width="26.00390625" style="14" customWidth="1"/>
    <col min="2" max="2" width="44.00390625" style="14" customWidth="1"/>
    <col min="3" max="16384" width="8.8515625" style="14" customWidth="1"/>
  </cols>
  <sheetData>
    <row r="1" ht="15">
      <c r="A1" s="24" t="s">
        <v>21</v>
      </c>
    </row>
    <row r="2" spans="1:2" ht="30">
      <c r="A2" s="14" t="s">
        <v>352</v>
      </c>
      <c r="B2" s="16" t="s">
        <v>353</v>
      </c>
    </row>
    <row r="3" ht="15">
      <c r="B3" s="14" t="s">
        <v>354</v>
      </c>
    </row>
    <row r="4" spans="1:2" ht="30">
      <c r="A4" s="14" t="s">
        <v>355</v>
      </c>
      <c r="B4" s="16" t="s">
        <v>356</v>
      </c>
    </row>
    <row r="5" ht="15">
      <c r="B5" s="14" t="s">
        <v>357</v>
      </c>
    </row>
    <row r="6" spans="1:2" ht="15">
      <c r="A6" s="14" t="s">
        <v>261</v>
      </c>
      <c r="B6" s="14" t="s">
        <v>262</v>
      </c>
    </row>
    <row r="7" spans="1:2" ht="15">
      <c r="A7" s="14" t="s">
        <v>263</v>
      </c>
      <c r="B7" s="14" t="s">
        <v>264</v>
      </c>
    </row>
    <row r="8" ht="15">
      <c r="B8" s="14" t="s">
        <v>266</v>
      </c>
    </row>
    <row r="9" ht="15">
      <c r="B9" s="14" t="s">
        <v>281</v>
      </c>
    </row>
    <row r="10" ht="15">
      <c r="B10" s="25" t="s">
        <v>358</v>
      </c>
    </row>
    <row r="11" ht="15">
      <c r="B11" s="14" t="s">
        <v>359</v>
      </c>
    </row>
    <row r="12" ht="15">
      <c r="B12" s="14" t="s">
        <v>360</v>
      </c>
    </row>
    <row r="13" ht="15">
      <c r="B13" s="25" t="s">
        <v>361</v>
      </c>
    </row>
    <row r="14" ht="15">
      <c r="B14" s="25" t="s">
        <v>362</v>
      </c>
    </row>
    <row r="15" ht="15">
      <c r="B15" s="14" t="s">
        <v>363</v>
      </c>
    </row>
    <row r="16" ht="15">
      <c r="B16" s="14" t="s">
        <v>364</v>
      </c>
    </row>
    <row r="17" ht="15">
      <c r="B17" s="14" t="s">
        <v>365</v>
      </c>
    </row>
    <row r="18" ht="15">
      <c r="B18" s="25" t="s">
        <v>366</v>
      </c>
    </row>
    <row r="19" ht="15">
      <c r="B19" s="14" t="s">
        <v>367</v>
      </c>
    </row>
    <row r="20" ht="15">
      <c r="B20" s="14" t="s">
        <v>368</v>
      </c>
    </row>
    <row r="21" ht="15">
      <c r="B21" s="14" t="s">
        <v>369</v>
      </c>
    </row>
    <row r="22" ht="15">
      <c r="B22" s="14" t="s">
        <v>370</v>
      </c>
    </row>
    <row r="23" ht="15">
      <c r="B23" s="14" t="s">
        <v>371</v>
      </c>
    </row>
    <row r="24" spans="1:2" ht="15">
      <c r="A24" s="14" t="s">
        <v>55</v>
      </c>
      <c r="B24" s="14" t="s">
        <v>372</v>
      </c>
    </row>
    <row r="25" spans="1:2" ht="15">
      <c r="A25" s="14" t="s">
        <v>282</v>
      </c>
      <c r="B25" s="14" t="s">
        <v>283</v>
      </c>
    </row>
    <row r="26" spans="1:2" ht="15">
      <c r="A26" s="14" t="s">
        <v>284</v>
      </c>
      <c r="B26" s="14" t="s">
        <v>285</v>
      </c>
    </row>
    <row r="27" spans="1:2" ht="15">
      <c r="A27" s="14" t="s">
        <v>286</v>
      </c>
      <c r="B27" s="14" t="s">
        <v>287</v>
      </c>
    </row>
    <row r="28" ht="15">
      <c r="B28" s="14" t="s">
        <v>288</v>
      </c>
    </row>
    <row r="29" spans="1:2" ht="15">
      <c r="A29" s="14" t="s">
        <v>289</v>
      </c>
      <c r="B29" s="14" t="s">
        <v>290</v>
      </c>
    </row>
    <row r="30" ht="15">
      <c r="B30" s="14" t="s">
        <v>373</v>
      </c>
    </row>
    <row r="31" ht="15">
      <c r="B31" s="14" t="s">
        <v>292</v>
      </c>
    </row>
    <row r="32" ht="15">
      <c r="B32" s="14" t="s">
        <v>300</v>
      </c>
    </row>
    <row r="33" ht="15">
      <c r="B33" s="14" t="s">
        <v>374</v>
      </c>
    </row>
    <row r="34" ht="15">
      <c r="B34" s="14" t="s">
        <v>375</v>
      </c>
    </row>
    <row r="35" ht="15">
      <c r="B35" s="14" t="s">
        <v>376</v>
      </c>
    </row>
    <row r="36" ht="15">
      <c r="B36" s="14" t="s">
        <v>305</v>
      </c>
    </row>
    <row r="37" ht="15">
      <c r="B37" s="14" t="s">
        <v>306</v>
      </c>
    </row>
    <row r="38" ht="15">
      <c r="B38" s="14" t="s">
        <v>294</v>
      </c>
    </row>
    <row r="39" ht="15">
      <c r="B39" s="14" t="s">
        <v>295</v>
      </c>
    </row>
    <row r="40" ht="15">
      <c r="B40" s="14" t="s">
        <v>377</v>
      </c>
    </row>
    <row r="41" spans="1:2" ht="15">
      <c r="A41" s="14" t="s">
        <v>378</v>
      </c>
      <c r="B41" s="14" t="s">
        <v>379</v>
      </c>
    </row>
    <row r="42" ht="15">
      <c r="B42" s="14" t="s">
        <v>380</v>
      </c>
    </row>
    <row r="43" ht="15">
      <c r="B43" s="14" t="s">
        <v>381</v>
      </c>
    </row>
    <row r="44" ht="15">
      <c r="B44" s="14" t="s">
        <v>382</v>
      </c>
    </row>
    <row r="45" spans="1:2" ht="15">
      <c r="A45" s="14" t="s">
        <v>311</v>
      </c>
      <c r="B45" s="14" t="s">
        <v>383</v>
      </c>
    </row>
    <row r="46" ht="15">
      <c r="B46" s="14" t="s">
        <v>384</v>
      </c>
    </row>
    <row r="47" ht="15">
      <c r="B47" s="14" t="s">
        <v>385</v>
      </c>
    </row>
    <row r="48" ht="15">
      <c r="B48" s="14" t="s">
        <v>386</v>
      </c>
    </row>
    <row r="49" ht="15">
      <c r="B49" s="14" t="s">
        <v>387</v>
      </c>
    </row>
    <row r="50" ht="15">
      <c r="B50" s="14" t="s">
        <v>388</v>
      </c>
    </row>
    <row r="51" ht="15">
      <c r="B51" s="14" t="s">
        <v>389</v>
      </c>
    </row>
    <row r="52" ht="15">
      <c r="B52" s="14" t="s">
        <v>390</v>
      </c>
    </row>
    <row r="53" spans="1:2" ht="15">
      <c r="A53" s="14" t="s">
        <v>318</v>
      </c>
      <c r="B53" s="16" t="s">
        <v>391</v>
      </c>
    </row>
    <row r="54" ht="15">
      <c r="B54" s="14" t="s">
        <v>392</v>
      </c>
    </row>
    <row r="55" ht="15">
      <c r="B55" s="14" t="s">
        <v>393</v>
      </c>
    </row>
    <row r="56" ht="15">
      <c r="B56" s="14" t="s">
        <v>321</v>
      </c>
    </row>
    <row r="57" ht="15">
      <c r="B57" s="14" t="s">
        <v>394</v>
      </c>
    </row>
    <row r="58" spans="1:2" ht="15">
      <c r="A58" s="14" t="s">
        <v>322</v>
      </c>
      <c r="B58" s="14" t="s">
        <v>323</v>
      </c>
    </row>
    <row r="59" ht="15">
      <c r="B59" s="14" t="s">
        <v>395</v>
      </c>
    </row>
    <row r="60" spans="1:2" ht="15">
      <c r="A60" s="14" t="s">
        <v>325</v>
      </c>
      <c r="B60" s="14" t="s">
        <v>326</v>
      </c>
    </row>
    <row r="61" ht="15">
      <c r="B61" s="14" t="s">
        <v>327</v>
      </c>
    </row>
    <row r="62" ht="15">
      <c r="B62" s="14" t="s">
        <v>396</v>
      </c>
    </row>
    <row r="63" ht="15">
      <c r="B63" s="14" t="s">
        <v>397</v>
      </c>
    </row>
    <row r="64" ht="15">
      <c r="B64" s="14" t="s">
        <v>330</v>
      </c>
    </row>
    <row r="65" ht="15">
      <c r="B65" s="14" t="s">
        <v>331</v>
      </c>
    </row>
    <row r="66" ht="15">
      <c r="B66" s="14" t="s">
        <v>332</v>
      </c>
    </row>
    <row r="67" ht="15">
      <c r="B67" s="14" t="s">
        <v>333</v>
      </c>
    </row>
    <row r="68" ht="15">
      <c r="B68" s="14" t="s">
        <v>334</v>
      </c>
    </row>
    <row r="69" ht="15">
      <c r="B69" s="14" t="s">
        <v>335</v>
      </c>
    </row>
    <row r="70" ht="15">
      <c r="B70" s="14" t="s">
        <v>336</v>
      </c>
    </row>
    <row r="71" spans="1:2" ht="15">
      <c r="A71" s="14" t="s">
        <v>337</v>
      </c>
      <c r="B71" s="14" t="s">
        <v>338</v>
      </c>
    </row>
    <row r="72" ht="15">
      <c r="B72" s="14" t="s">
        <v>339</v>
      </c>
    </row>
    <row r="73" ht="15">
      <c r="B73" s="14" t="s">
        <v>340</v>
      </c>
    </row>
    <row r="74" ht="15">
      <c r="B74" s="14" t="s">
        <v>398</v>
      </c>
    </row>
    <row r="75" ht="15">
      <c r="B75" s="14" t="s">
        <v>399</v>
      </c>
    </row>
    <row r="76" spans="1:2" ht="15">
      <c r="A76" s="14" t="s">
        <v>400</v>
      </c>
      <c r="B76" s="14" t="s">
        <v>291</v>
      </c>
    </row>
    <row r="77" ht="15">
      <c r="B77" s="14" t="s">
        <v>296</v>
      </c>
    </row>
    <row r="78" ht="15">
      <c r="B78" s="14" t="s">
        <v>297</v>
      </c>
    </row>
    <row r="79" ht="15">
      <c r="B79" s="14" t="s">
        <v>401</v>
      </c>
    </row>
    <row r="80" spans="1:2" ht="15">
      <c r="A80" s="14" t="s">
        <v>402</v>
      </c>
      <c r="B80" s="14" t="s">
        <v>293</v>
      </c>
    </row>
    <row r="81" ht="15">
      <c r="B81" s="14" t="s">
        <v>299</v>
      </c>
    </row>
    <row r="82" spans="1:2" ht="15">
      <c r="A82" s="14" t="s">
        <v>403</v>
      </c>
      <c r="B82" s="14" t="s">
        <v>404</v>
      </c>
    </row>
    <row r="83" ht="15">
      <c r="B83" s="14" t="s">
        <v>405</v>
      </c>
    </row>
    <row r="84" ht="15">
      <c r="B84" s="14" t="s">
        <v>406</v>
      </c>
    </row>
    <row r="85" ht="15">
      <c r="B85" s="14" t="s">
        <v>407</v>
      </c>
    </row>
    <row r="86" spans="1:2" ht="15">
      <c r="A86" s="14" t="s">
        <v>408</v>
      </c>
      <c r="B86" s="14" t="s">
        <v>409</v>
      </c>
    </row>
    <row r="87" ht="15">
      <c r="B87" s="14" t="s">
        <v>410</v>
      </c>
    </row>
    <row r="88" ht="15">
      <c r="B88" s="14" t="s">
        <v>411</v>
      </c>
    </row>
    <row r="89" ht="15">
      <c r="B89" s="14" t="s">
        <v>412</v>
      </c>
    </row>
    <row r="90" ht="15">
      <c r="B90" s="14" t="s">
        <v>413</v>
      </c>
    </row>
    <row r="91" ht="15">
      <c r="B91" s="14" t="s">
        <v>414</v>
      </c>
    </row>
    <row r="92" ht="15">
      <c r="B92" s="14" t="s">
        <v>415</v>
      </c>
    </row>
    <row r="93" ht="15">
      <c r="B93" s="14" t="s">
        <v>416</v>
      </c>
    </row>
    <row r="94" spans="1:2" ht="15">
      <c r="A94" s="14" t="s">
        <v>417</v>
      </c>
      <c r="B94" s="14" t="s">
        <v>418</v>
      </c>
    </row>
    <row r="95" ht="15">
      <c r="B95" s="14" t="s">
        <v>419</v>
      </c>
    </row>
    <row r="96" ht="15">
      <c r="B96" s="14" t="s">
        <v>420</v>
      </c>
    </row>
    <row r="97" ht="15">
      <c r="B97" s="14" t="s">
        <v>421</v>
      </c>
    </row>
    <row r="98" ht="15">
      <c r="B98" s="14" t="s">
        <v>422</v>
      </c>
    </row>
    <row r="99" ht="15">
      <c r="B99" s="14" t="s">
        <v>423</v>
      </c>
    </row>
    <row r="100" ht="15">
      <c r="B100" s="14" t="s">
        <v>424</v>
      </c>
    </row>
    <row r="101" spans="1:2" ht="15">
      <c r="A101" s="14" t="s">
        <v>343</v>
      </c>
      <c r="B101" s="25" t="s">
        <v>344</v>
      </c>
    </row>
    <row r="102" ht="15">
      <c r="B102" s="25" t="s">
        <v>345</v>
      </c>
    </row>
    <row r="103" ht="15">
      <c r="B103" s="25" t="s">
        <v>346</v>
      </c>
    </row>
    <row r="104" ht="15">
      <c r="B104" s="16" t="s">
        <v>347</v>
      </c>
    </row>
    <row r="105" ht="15">
      <c r="B105" s="25" t="s">
        <v>348</v>
      </c>
    </row>
    <row r="106" spans="1:2" ht="15">
      <c r="A106" s="14" t="s">
        <v>349</v>
      </c>
      <c r="B106" s="14" t="s">
        <v>350</v>
      </c>
    </row>
    <row r="107" spans="1:2" ht="60">
      <c r="A107" s="14" t="s">
        <v>57</v>
      </c>
      <c r="B107" s="16" t="s">
        <v>351</v>
      </c>
    </row>
    <row r="108" spans="1:2" ht="15">
      <c r="A108" s="14" t="s">
        <v>61</v>
      </c>
      <c r="B108" s="16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B98"/>
  <sheetViews>
    <sheetView zoomScalePageLayoutView="0" workbookViewId="0" topLeftCell="A88">
      <selection activeCell="B106" sqref="B106"/>
    </sheetView>
  </sheetViews>
  <sheetFormatPr defaultColWidth="8.8515625" defaultRowHeight="15"/>
  <cols>
    <col min="1" max="1" width="27.00390625" style="14" customWidth="1"/>
    <col min="2" max="2" width="35.00390625" style="16" customWidth="1"/>
    <col min="3" max="16384" width="8.8515625" style="14" customWidth="1"/>
  </cols>
  <sheetData>
    <row r="1" ht="15">
      <c r="A1" s="24" t="s">
        <v>425</v>
      </c>
    </row>
    <row r="2" spans="1:2" ht="30">
      <c r="A2" s="14" t="s">
        <v>352</v>
      </c>
      <c r="B2" s="16" t="s">
        <v>426</v>
      </c>
    </row>
    <row r="3" ht="30">
      <c r="B3" s="16" t="s">
        <v>427</v>
      </c>
    </row>
    <row r="4" ht="15">
      <c r="B4" s="16" t="s">
        <v>260</v>
      </c>
    </row>
    <row r="5" spans="1:2" ht="15">
      <c r="A5" s="14" t="s">
        <v>261</v>
      </c>
      <c r="B5" s="16" t="s">
        <v>262</v>
      </c>
    </row>
    <row r="6" spans="1:2" ht="15">
      <c r="A6" s="14" t="s">
        <v>428</v>
      </c>
      <c r="B6" s="16" t="s">
        <v>429</v>
      </c>
    </row>
    <row r="7" ht="15">
      <c r="B7" s="16" t="s">
        <v>266</v>
      </c>
    </row>
    <row r="8" ht="30">
      <c r="B8" s="16" t="s">
        <v>430</v>
      </c>
    </row>
    <row r="9" ht="30">
      <c r="B9" s="16" t="s">
        <v>431</v>
      </c>
    </row>
    <row r="10" ht="15">
      <c r="B10" s="16" t="s">
        <v>358</v>
      </c>
    </row>
    <row r="11" ht="15">
      <c r="B11" s="16" t="s">
        <v>432</v>
      </c>
    </row>
    <row r="12" ht="15">
      <c r="B12" s="16" t="s">
        <v>272</v>
      </c>
    </row>
    <row r="13" ht="15">
      <c r="B13" s="16" t="s">
        <v>433</v>
      </c>
    </row>
    <row r="14" ht="15">
      <c r="B14" s="16" t="s">
        <v>434</v>
      </c>
    </row>
    <row r="15" ht="30">
      <c r="B15" s="16" t="s">
        <v>361</v>
      </c>
    </row>
    <row r="16" ht="30">
      <c r="B16" s="16" t="s">
        <v>362</v>
      </c>
    </row>
    <row r="17" ht="15">
      <c r="B17" s="16" t="s">
        <v>435</v>
      </c>
    </row>
    <row r="18" ht="30">
      <c r="B18" s="16" t="s">
        <v>366</v>
      </c>
    </row>
    <row r="19" ht="15">
      <c r="B19" s="16" t="s">
        <v>436</v>
      </c>
    </row>
    <row r="20" ht="30">
      <c r="B20" s="16" t="s">
        <v>437</v>
      </c>
    </row>
    <row r="21" spans="1:2" ht="15">
      <c r="A21" s="14" t="s">
        <v>55</v>
      </c>
      <c r="B21" s="16" t="s">
        <v>372</v>
      </c>
    </row>
    <row r="22" spans="1:2" ht="15">
      <c r="A22" s="14" t="s">
        <v>282</v>
      </c>
      <c r="B22" s="16" t="s">
        <v>283</v>
      </c>
    </row>
    <row r="23" spans="1:2" ht="30">
      <c r="A23" s="14" t="s">
        <v>284</v>
      </c>
      <c r="B23" s="16" t="s">
        <v>285</v>
      </c>
    </row>
    <row r="24" spans="1:2" ht="15">
      <c r="A24" s="14" t="s">
        <v>286</v>
      </c>
      <c r="B24" s="16" t="s">
        <v>287</v>
      </c>
    </row>
    <row r="25" ht="15">
      <c r="B25" s="16" t="s">
        <v>288</v>
      </c>
    </row>
    <row r="26" spans="1:2" ht="15">
      <c r="A26" s="14" t="s">
        <v>289</v>
      </c>
      <c r="B26" s="16" t="s">
        <v>290</v>
      </c>
    </row>
    <row r="27" ht="30">
      <c r="B27" s="16" t="s">
        <v>373</v>
      </c>
    </row>
    <row r="28" ht="15">
      <c r="B28" s="16" t="s">
        <v>291</v>
      </c>
    </row>
    <row r="29" ht="15">
      <c r="B29" s="16" t="s">
        <v>292</v>
      </c>
    </row>
    <row r="30" ht="30">
      <c r="B30" s="16" t="s">
        <v>293</v>
      </c>
    </row>
    <row r="31" ht="15">
      <c r="B31" s="16" t="s">
        <v>296</v>
      </c>
    </row>
    <row r="32" ht="15">
      <c r="B32" s="16" t="s">
        <v>297</v>
      </c>
    </row>
    <row r="33" ht="15">
      <c r="B33" s="16" t="s">
        <v>438</v>
      </c>
    </row>
    <row r="34" ht="30">
      <c r="B34" s="16" t="s">
        <v>298</v>
      </c>
    </row>
    <row r="35" ht="30">
      <c r="B35" s="16" t="s">
        <v>299</v>
      </c>
    </row>
    <row r="36" ht="15">
      <c r="B36" s="16" t="s">
        <v>300</v>
      </c>
    </row>
    <row r="37" ht="30">
      <c r="B37" s="16" t="s">
        <v>374</v>
      </c>
    </row>
    <row r="38" ht="30">
      <c r="B38" s="16" t="s">
        <v>375</v>
      </c>
    </row>
    <row r="39" ht="30">
      <c r="B39" s="16" t="s">
        <v>439</v>
      </c>
    </row>
    <row r="40" ht="15">
      <c r="B40" s="16" t="s">
        <v>305</v>
      </c>
    </row>
    <row r="41" ht="15">
      <c r="B41" s="16" t="s">
        <v>440</v>
      </c>
    </row>
    <row r="42" ht="15">
      <c r="B42" s="16" t="s">
        <v>441</v>
      </c>
    </row>
    <row r="43" ht="15">
      <c r="B43" s="16" t="s">
        <v>307</v>
      </c>
    </row>
    <row r="44" spans="1:2" ht="15">
      <c r="A44" s="14" t="s">
        <v>378</v>
      </c>
      <c r="B44" s="16" t="s">
        <v>442</v>
      </c>
    </row>
    <row r="45" ht="15">
      <c r="B45" s="16" t="s">
        <v>443</v>
      </c>
    </row>
    <row r="46" ht="15">
      <c r="B46" s="16" t="s">
        <v>444</v>
      </c>
    </row>
    <row r="47" ht="15">
      <c r="B47" s="16" t="s">
        <v>382</v>
      </c>
    </row>
    <row r="48" ht="15">
      <c r="B48" s="16" t="s">
        <v>445</v>
      </c>
    </row>
    <row r="49" spans="1:2" ht="15">
      <c r="A49" s="14" t="s">
        <v>311</v>
      </c>
      <c r="B49" s="16" t="s">
        <v>446</v>
      </c>
    </row>
    <row r="50" ht="15">
      <c r="B50" s="16" t="s">
        <v>447</v>
      </c>
    </row>
    <row r="51" ht="15">
      <c r="B51" s="16" t="s">
        <v>448</v>
      </c>
    </row>
    <row r="52" ht="15">
      <c r="B52" s="16" t="s">
        <v>449</v>
      </c>
    </row>
    <row r="53" ht="30">
      <c r="B53" s="16" t="s">
        <v>450</v>
      </c>
    </row>
    <row r="54" ht="30">
      <c r="B54" s="16" t="s">
        <v>451</v>
      </c>
    </row>
    <row r="55" ht="15">
      <c r="B55" s="16" t="s">
        <v>389</v>
      </c>
    </row>
    <row r="56" ht="15">
      <c r="B56" s="16" t="s">
        <v>452</v>
      </c>
    </row>
    <row r="57" ht="15">
      <c r="B57" s="16" t="s">
        <v>315</v>
      </c>
    </row>
    <row r="58" ht="30">
      <c r="B58" s="16" t="s">
        <v>453</v>
      </c>
    </row>
    <row r="59" ht="30">
      <c r="B59" s="16" t="s">
        <v>454</v>
      </c>
    </row>
    <row r="60" spans="1:2" ht="30">
      <c r="A60" s="14" t="s">
        <v>318</v>
      </c>
      <c r="B60" s="16" t="s">
        <v>391</v>
      </c>
    </row>
    <row r="61" ht="15">
      <c r="B61" s="16" t="s">
        <v>392</v>
      </c>
    </row>
    <row r="62" ht="30">
      <c r="B62" s="16" t="s">
        <v>393</v>
      </c>
    </row>
    <row r="63" ht="30">
      <c r="B63" s="16" t="s">
        <v>394</v>
      </c>
    </row>
    <row r="64" ht="15">
      <c r="B64" s="16" t="s">
        <v>321</v>
      </c>
    </row>
    <row r="65" ht="15">
      <c r="B65" s="16" t="s">
        <v>455</v>
      </c>
    </row>
    <row r="66" spans="1:2" ht="15">
      <c r="A66" s="14" t="s">
        <v>322</v>
      </c>
      <c r="B66" s="16" t="s">
        <v>323</v>
      </c>
    </row>
    <row r="67" ht="15">
      <c r="B67" s="16" t="s">
        <v>395</v>
      </c>
    </row>
    <row r="68" spans="1:2" ht="15">
      <c r="A68" s="14" t="s">
        <v>325</v>
      </c>
      <c r="B68" s="16" t="s">
        <v>326</v>
      </c>
    </row>
    <row r="69" ht="15">
      <c r="B69" s="16" t="s">
        <v>327</v>
      </c>
    </row>
    <row r="70" ht="30">
      <c r="B70" s="16" t="s">
        <v>328</v>
      </c>
    </row>
    <row r="71" ht="15">
      <c r="B71" s="16" t="s">
        <v>329</v>
      </c>
    </row>
    <row r="72" ht="15">
      <c r="B72" s="16" t="s">
        <v>330</v>
      </c>
    </row>
    <row r="73" ht="15">
      <c r="B73" s="16" t="s">
        <v>331</v>
      </c>
    </row>
    <row r="74" ht="15">
      <c r="B74" s="16" t="s">
        <v>332</v>
      </c>
    </row>
    <row r="75" ht="15">
      <c r="B75" s="16" t="s">
        <v>333</v>
      </c>
    </row>
    <row r="76" ht="15">
      <c r="B76" s="16" t="s">
        <v>334</v>
      </c>
    </row>
    <row r="77" ht="15">
      <c r="B77" s="16" t="s">
        <v>335</v>
      </c>
    </row>
    <row r="78" ht="15">
      <c r="B78" s="16" t="s">
        <v>336</v>
      </c>
    </row>
    <row r="79" spans="1:2" ht="15">
      <c r="A79" s="14" t="s">
        <v>337</v>
      </c>
      <c r="B79" s="16" t="s">
        <v>338</v>
      </c>
    </row>
    <row r="80" ht="15">
      <c r="B80" s="16" t="s">
        <v>339</v>
      </c>
    </row>
    <row r="81" ht="15">
      <c r="B81" s="16" t="s">
        <v>340</v>
      </c>
    </row>
    <row r="82" ht="15">
      <c r="B82" s="16" t="s">
        <v>398</v>
      </c>
    </row>
    <row r="83" ht="15">
      <c r="B83" s="16" t="s">
        <v>399</v>
      </c>
    </row>
    <row r="84" spans="1:2" ht="15">
      <c r="A84" s="14" t="s">
        <v>322</v>
      </c>
      <c r="B84" s="16" t="s">
        <v>395</v>
      </c>
    </row>
    <row r="85" ht="15">
      <c r="B85" s="16" t="s">
        <v>456</v>
      </c>
    </row>
    <row r="86" ht="15">
      <c r="B86" s="16" t="s">
        <v>323</v>
      </c>
    </row>
    <row r="87" spans="1:2" ht="15">
      <c r="A87" s="14" t="s">
        <v>400</v>
      </c>
      <c r="B87" s="16" t="s">
        <v>291</v>
      </c>
    </row>
    <row r="88" ht="15">
      <c r="B88" s="16" t="s">
        <v>296</v>
      </c>
    </row>
    <row r="89" ht="15">
      <c r="B89" s="16" t="s">
        <v>297</v>
      </c>
    </row>
    <row r="90" ht="15">
      <c r="B90" s="16" t="s">
        <v>401</v>
      </c>
    </row>
    <row r="91" spans="1:2" ht="15">
      <c r="A91" s="14" t="s">
        <v>343</v>
      </c>
      <c r="B91" s="16" t="s">
        <v>344</v>
      </c>
    </row>
    <row r="92" ht="15">
      <c r="B92" s="16" t="s">
        <v>348</v>
      </c>
    </row>
    <row r="93" ht="15">
      <c r="B93" s="16" t="s">
        <v>345</v>
      </c>
    </row>
    <row r="94" ht="15">
      <c r="B94" s="16" t="s">
        <v>346</v>
      </c>
    </row>
    <row r="95" ht="30">
      <c r="B95" s="16" t="s">
        <v>347</v>
      </c>
    </row>
    <row r="96" spans="1:2" ht="15">
      <c r="A96" s="14" t="s">
        <v>349</v>
      </c>
      <c r="B96" s="16" t="s">
        <v>350</v>
      </c>
    </row>
    <row r="97" spans="1:2" ht="75">
      <c r="A97" s="14" t="s">
        <v>57</v>
      </c>
      <c r="B97" s="16" t="s">
        <v>351</v>
      </c>
    </row>
    <row r="98" spans="1:2" ht="30">
      <c r="A98" s="14" t="s">
        <v>61</v>
      </c>
      <c r="B98" s="16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B73"/>
  <sheetViews>
    <sheetView zoomScalePageLayoutView="0" workbookViewId="0" topLeftCell="A55">
      <selection activeCell="C13" sqref="C13"/>
    </sheetView>
  </sheetViews>
  <sheetFormatPr defaultColWidth="8.8515625" defaultRowHeight="15"/>
  <cols>
    <col min="1" max="1" width="28.00390625" style="14" customWidth="1"/>
    <col min="2" max="2" width="42.421875" style="16" customWidth="1"/>
    <col min="3" max="16384" width="8.8515625" style="14" customWidth="1"/>
  </cols>
  <sheetData>
    <row r="1" ht="15">
      <c r="A1" s="24" t="s">
        <v>457</v>
      </c>
    </row>
    <row r="2" spans="1:2" ht="15">
      <c r="A2" s="14" t="s">
        <v>458</v>
      </c>
      <c r="B2" s="16" t="s">
        <v>459</v>
      </c>
    </row>
    <row r="3" ht="15">
      <c r="B3" s="16" t="s">
        <v>460</v>
      </c>
    </row>
    <row r="4" ht="15">
      <c r="B4" s="16" t="s">
        <v>461</v>
      </c>
    </row>
    <row r="5" spans="1:2" ht="15">
      <c r="A5" s="14" t="s">
        <v>261</v>
      </c>
      <c r="B5" s="16" t="s">
        <v>262</v>
      </c>
    </row>
    <row r="6" spans="1:2" ht="15">
      <c r="A6" s="14" t="s">
        <v>462</v>
      </c>
      <c r="B6" s="16" t="s">
        <v>463</v>
      </c>
    </row>
    <row r="7" ht="15">
      <c r="B7" s="16" t="s">
        <v>464</v>
      </c>
    </row>
    <row r="8" spans="1:2" ht="15">
      <c r="A8" s="14" t="s">
        <v>428</v>
      </c>
      <c r="B8" s="16" t="s">
        <v>266</v>
      </c>
    </row>
    <row r="9" ht="15">
      <c r="B9" s="16" t="s">
        <v>268</v>
      </c>
    </row>
    <row r="10" ht="15">
      <c r="B10" s="16" t="s">
        <v>270</v>
      </c>
    </row>
    <row r="11" ht="15">
      <c r="B11" s="16" t="s">
        <v>465</v>
      </c>
    </row>
    <row r="12" ht="15">
      <c r="B12" s="16" t="s">
        <v>466</v>
      </c>
    </row>
    <row r="13" ht="15">
      <c r="B13" s="16" t="s">
        <v>467</v>
      </c>
    </row>
    <row r="14" ht="30">
      <c r="B14" s="16" t="s">
        <v>468</v>
      </c>
    </row>
    <row r="15" ht="15">
      <c r="B15" s="16" t="s">
        <v>469</v>
      </c>
    </row>
    <row r="16" ht="30">
      <c r="B16" s="16" t="s">
        <v>366</v>
      </c>
    </row>
    <row r="17" ht="15">
      <c r="B17" s="16" t="s">
        <v>470</v>
      </c>
    </row>
    <row r="18" ht="15">
      <c r="B18" s="16" t="s">
        <v>290</v>
      </c>
    </row>
    <row r="19" spans="1:2" ht="15">
      <c r="A19" s="14" t="s">
        <v>289</v>
      </c>
      <c r="B19" s="16" t="s">
        <v>291</v>
      </c>
    </row>
    <row r="20" ht="15">
      <c r="B20" s="16" t="s">
        <v>292</v>
      </c>
    </row>
    <row r="21" ht="15">
      <c r="B21" s="16" t="s">
        <v>471</v>
      </c>
    </row>
    <row r="22" ht="15">
      <c r="B22" s="16" t="s">
        <v>296</v>
      </c>
    </row>
    <row r="23" ht="15">
      <c r="B23" s="16" t="s">
        <v>472</v>
      </c>
    </row>
    <row r="24" ht="15">
      <c r="B24" s="16" t="s">
        <v>299</v>
      </c>
    </row>
    <row r="25" ht="15">
      <c r="B25" s="16" t="s">
        <v>300</v>
      </c>
    </row>
    <row r="26" ht="15">
      <c r="B26" s="16" t="s">
        <v>301</v>
      </c>
    </row>
    <row r="27" ht="15">
      <c r="B27" s="16" t="s">
        <v>473</v>
      </c>
    </row>
    <row r="28" ht="15">
      <c r="B28" s="16" t="s">
        <v>474</v>
      </c>
    </row>
    <row r="29" ht="15">
      <c r="B29" s="16" t="s">
        <v>475</v>
      </c>
    </row>
    <row r="30" ht="15">
      <c r="B30" s="16" t="s">
        <v>305</v>
      </c>
    </row>
    <row r="31" ht="15">
      <c r="B31" s="16" t="s">
        <v>306</v>
      </c>
    </row>
    <row r="32" ht="15">
      <c r="B32" s="16" t="s">
        <v>307</v>
      </c>
    </row>
    <row r="33" ht="15">
      <c r="B33" s="16" t="s">
        <v>442</v>
      </c>
    </row>
    <row r="34" spans="1:2" ht="15">
      <c r="A34" s="14" t="s">
        <v>378</v>
      </c>
      <c r="B34" s="16" t="s">
        <v>443</v>
      </c>
    </row>
    <row r="35" ht="15">
      <c r="B35" s="16" t="s">
        <v>444</v>
      </c>
    </row>
    <row r="36" ht="15">
      <c r="B36" s="16" t="s">
        <v>382</v>
      </c>
    </row>
    <row r="37" ht="15">
      <c r="B37" s="16" t="s">
        <v>446</v>
      </c>
    </row>
    <row r="38" spans="1:2" ht="15">
      <c r="A38" s="14" t="s">
        <v>311</v>
      </c>
      <c r="B38" s="16" t="s">
        <v>447</v>
      </c>
    </row>
    <row r="39" ht="15">
      <c r="B39" s="16" t="s">
        <v>448</v>
      </c>
    </row>
    <row r="40" ht="15">
      <c r="B40" s="16" t="s">
        <v>401</v>
      </c>
    </row>
    <row r="41" ht="15">
      <c r="B41" s="16" t="s">
        <v>316</v>
      </c>
    </row>
    <row r="42" ht="15">
      <c r="B42" s="16" t="s">
        <v>476</v>
      </c>
    </row>
    <row r="43" ht="15">
      <c r="B43" s="16" t="s">
        <v>477</v>
      </c>
    </row>
    <row r="44" ht="15">
      <c r="B44" s="16" t="s">
        <v>390</v>
      </c>
    </row>
    <row r="45" ht="15">
      <c r="B45" s="16" t="s">
        <v>315</v>
      </c>
    </row>
    <row r="46" ht="30">
      <c r="B46" s="16" t="s">
        <v>454</v>
      </c>
    </row>
    <row r="47" ht="15">
      <c r="B47" s="16" t="s">
        <v>391</v>
      </c>
    </row>
    <row r="48" spans="1:2" ht="15">
      <c r="A48" s="14" t="s">
        <v>318</v>
      </c>
      <c r="B48" s="16" t="s">
        <v>392</v>
      </c>
    </row>
    <row r="49" ht="30">
      <c r="B49" s="16" t="s">
        <v>393</v>
      </c>
    </row>
    <row r="50" ht="15">
      <c r="B50" s="16" t="s">
        <v>394</v>
      </c>
    </row>
    <row r="51" ht="15">
      <c r="B51" s="16" t="s">
        <v>323</v>
      </c>
    </row>
    <row r="52" spans="1:2" ht="15">
      <c r="A52" s="14" t="s">
        <v>322</v>
      </c>
      <c r="B52" s="16" t="s">
        <v>395</v>
      </c>
    </row>
    <row r="53" ht="15">
      <c r="B53" s="16" t="s">
        <v>326</v>
      </c>
    </row>
    <row r="54" spans="1:2" ht="15">
      <c r="A54" s="14" t="s">
        <v>325</v>
      </c>
      <c r="B54" s="16" t="s">
        <v>478</v>
      </c>
    </row>
    <row r="55" ht="15">
      <c r="B55" s="16" t="s">
        <v>479</v>
      </c>
    </row>
    <row r="56" ht="15">
      <c r="B56" s="16" t="s">
        <v>480</v>
      </c>
    </row>
    <row r="57" ht="15">
      <c r="B57" s="16" t="s">
        <v>481</v>
      </c>
    </row>
    <row r="58" ht="30">
      <c r="B58" s="16" t="s">
        <v>482</v>
      </c>
    </row>
    <row r="59" ht="15">
      <c r="B59" s="16" t="s">
        <v>483</v>
      </c>
    </row>
    <row r="60" ht="15">
      <c r="B60" s="16" t="s">
        <v>484</v>
      </c>
    </row>
    <row r="61" ht="15">
      <c r="B61" s="16" t="s">
        <v>485</v>
      </c>
    </row>
    <row r="62" spans="1:2" ht="15">
      <c r="A62" s="14" t="s">
        <v>337</v>
      </c>
      <c r="B62" s="16" t="s">
        <v>486</v>
      </c>
    </row>
    <row r="63" ht="15">
      <c r="B63" s="16" t="s">
        <v>487</v>
      </c>
    </row>
    <row r="64" ht="15">
      <c r="B64" s="16" t="s">
        <v>398</v>
      </c>
    </row>
    <row r="65" ht="15">
      <c r="B65" s="16" t="s">
        <v>344</v>
      </c>
    </row>
    <row r="66" spans="1:2" ht="15">
      <c r="A66" s="14" t="s">
        <v>343</v>
      </c>
      <c r="B66" s="16" t="s">
        <v>345</v>
      </c>
    </row>
    <row r="67" ht="15">
      <c r="B67" s="16" t="s">
        <v>488</v>
      </c>
    </row>
    <row r="68" ht="15">
      <c r="B68" s="16" t="s">
        <v>346</v>
      </c>
    </row>
    <row r="69" ht="15">
      <c r="B69" s="16" t="s">
        <v>347</v>
      </c>
    </row>
    <row r="70" ht="15">
      <c r="B70" s="16" t="s">
        <v>350</v>
      </c>
    </row>
    <row r="71" spans="1:2" ht="60">
      <c r="A71" s="14" t="s">
        <v>349</v>
      </c>
      <c r="B71" s="16" t="s">
        <v>351</v>
      </c>
    </row>
    <row r="72" spans="1:2" ht="45">
      <c r="A72" s="14" t="s">
        <v>57</v>
      </c>
      <c r="B72" s="16" t="s">
        <v>489</v>
      </c>
    </row>
    <row r="73" ht="15">
      <c r="A73" s="14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B44"/>
  <sheetViews>
    <sheetView zoomScalePageLayoutView="0" workbookViewId="0" topLeftCell="A13">
      <selection activeCell="B14" sqref="B14"/>
    </sheetView>
  </sheetViews>
  <sheetFormatPr defaultColWidth="8.8515625" defaultRowHeight="15"/>
  <cols>
    <col min="1" max="1" width="25.140625" style="14" customWidth="1"/>
    <col min="2" max="2" width="56.00390625" style="16" customWidth="1"/>
    <col min="3" max="16384" width="8.8515625" style="14" customWidth="1"/>
  </cols>
  <sheetData>
    <row r="1" ht="15">
      <c r="A1" s="24" t="s">
        <v>24</v>
      </c>
    </row>
    <row r="2" spans="1:2" ht="30">
      <c r="A2" s="14" t="s">
        <v>458</v>
      </c>
      <c r="B2" s="16" t="s">
        <v>490</v>
      </c>
    </row>
    <row r="3" ht="15">
      <c r="B3" s="16" t="s">
        <v>460</v>
      </c>
    </row>
    <row r="4" ht="15">
      <c r="B4" s="16" t="s">
        <v>461</v>
      </c>
    </row>
    <row r="5" spans="1:2" ht="15">
      <c r="A5" s="14" t="s">
        <v>261</v>
      </c>
      <c r="B5" s="16" t="s">
        <v>262</v>
      </c>
    </row>
    <row r="6" spans="1:2" ht="15">
      <c r="A6" s="14" t="s">
        <v>428</v>
      </c>
      <c r="B6" s="16" t="s">
        <v>491</v>
      </c>
    </row>
    <row r="7" ht="15">
      <c r="B7" s="16" t="s">
        <v>492</v>
      </c>
    </row>
    <row r="8" ht="15">
      <c r="B8" s="16" t="s">
        <v>465</v>
      </c>
    </row>
    <row r="9" ht="15">
      <c r="B9" s="16" t="s">
        <v>467</v>
      </c>
    </row>
    <row r="10" ht="15">
      <c r="B10" s="16" t="s">
        <v>468</v>
      </c>
    </row>
    <row r="11" ht="30">
      <c r="B11" s="16" t="s">
        <v>366</v>
      </c>
    </row>
    <row r="12" spans="1:2" ht="15">
      <c r="A12" s="14" t="s">
        <v>289</v>
      </c>
      <c r="B12" s="16" t="s">
        <v>291</v>
      </c>
    </row>
    <row r="13" ht="15">
      <c r="B13" s="16" t="s">
        <v>292</v>
      </c>
    </row>
    <row r="14" ht="15">
      <c r="B14" s="16" t="s">
        <v>471</v>
      </c>
    </row>
    <row r="15" ht="15">
      <c r="B15" s="16" t="s">
        <v>296</v>
      </c>
    </row>
    <row r="16" ht="15">
      <c r="B16" s="16" t="s">
        <v>472</v>
      </c>
    </row>
    <row r="17" ht="15">
      <c r="B17" s="16" t="s">
        <v>299</v>
      </c>
    </row>
    <row r="18" ht="15">
      <c r="B18" s="16" t="s">
        <v>300</v>
      </c>
    </row>
    <row r="19" ht="15">
      <c r="B19" s="16" t="s">
        <v>301</v>
      </c>
    </row>
    <row r="20" ht="15">
      <c r="B20" s="16" t="s">
        <v>473</v>
      </c>
    </row>
    <row r="21" ht="15">
      <c r="B21" s="16" t="s">
        <v>474</v>
      </c>
    </row>
    <row r="22" ht="15">
      <c r="B22" s="16" t="s">
        <v>475</v>
      </c>
    </row>
    <row r="23" ht="15">
      <c r="B23" s="16" t="s">
        <v>305</v>
      </c>
    </row>
    <row r="24" ht="15">
      <c r="B24" s="16" t="s">
        <v>306</v>
      </c>
    </row>
    <row r="25" ht="15">
      <c r="B25" s="16" t="s">
        <v>307</v>
      </c>
    </row>
    <row r="26" ht="15">
      <c r="B26" s="16" t="s">
        <v>442</v>
      </c>
    </row>
    <row r="27" ht="15">
      <c r="B27" s="16" t="s">
        <v>443</v>
      </c>
    </row>
    <row r="28" spans="1:2" ht="15">
      <c r="A28" s="14" t="s">
        <v>378</v>
      </c>
      <c r="B28" s="16" t="s">
        <v>444</v>
      </c>
    </row>
    <row r="29" ht="15">
      <c r="B29" s="16" t="s">
        <v>382</v>
      </c>
    </row>
    <row r="30" ht="15">
      <c r="B30" s="16" t="s">
        <v>446</v>
      </c>
    </row>
    <row r="31" ht="15">
      <c r="B31" s="16" t="s">
        <v>447</v>
      </c>
    </row>
    <row r="32" spans="1:2" ht="15">
      <c r="A32" s="14" t="s">
        <v>311</v>
      </c>
      <c r="B32" s="16" t="s">
        <v>448</v>
      </c>
    </row>
    <row r="33" ht="15">
      <c r="B33" s="16" t="s">
        <v>316</v>
      </c>
    </row>
    <row r="34" ht="15">
      <c r="B34" s="16" t="s">
        <v>476</v>
      </c>
    </row>
    <row r="35" ht="15">
      <c r="B35" s="16" t="s">
        <v>477</v>
      </c>
    </row>
    <row r="36" ht="15">
      <c r="B36" s="16" t="s">
        <v>392</v>
      </c>
    </row>
    <row r="37" spans="1:2" ht="30">
      <c r="A37" s="14" t="s">
        <v>318</v>
      </c>
      <c r="B37" s="16" t="s">
        <v>393</v>
      </c>
    </row>
    <row r="38" ht="15">
      <c r="B38" s="16" t="s">
        <v>394</v>
      </c>
    </row>
    <row r="39" spans="1:2" ht="15">
      <c r="A39" s="14" t="s">
        <v>343</v>
      </c>
      <c r="B39" s="16" t="s">
        <v>344</v>
      </c>
    </row>
    <row r="40" ht="15">
      <c r="B40" s="16" t="s">
        <v>345</v>
      </c>
    </row>
    <row r="41" ht="15">
      <c r="B41" s="16" t="s">
        <v>348</v>
      </c>
    </row>
    <row r="42" ht="15">
      <c r="B42" s="16" t="s">
        <v>346</v>
      </c>
    </row>
    <row r="43" spans="1:2" ht="45">
      <c r="A43" s="14" t="s">
        <v>57</v>
      </c>
      <c r="B43" s="16" t="s">
        <v>351</v>
      </c>
    </row>
    <row r="44" spans="1:2" ht="45">
      <c r="A44" s="14" t="s">
        <v>61</v>
      </c>
      <c r="B44" s="16" t="s">
        <v>489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5" sqref="A15"/>
    </sheetView>
  </sheetViews>
  <sheetFormatPr defaultColWidth="8.8515625" defaultRowHeight="15"/>
  <cols>
    <col min="1" max="1" width="70.421875" style="0" customWidth="1"/>
  </cols>
  <sheetData>
    <row r="1" ht="15">
      <c r="A1" s="9" t="s">
        <v>25</v>
      </c>
    </row>
    <row r="2" ht="15">
      <c r="A2" t="s">
        <v>493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65.8515625" style="0" customWidth="1"/>
  </cols>
  <sheetData>
    <row r="1" ht="15">
      <c r="A1" s="9" t="s">
        <v>26</v>
      </c>
    </row>
    <row r="2" ht="15">
      <c r="A2" s="26" t="s">
        <v>494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8.8515625" defaultRowHeight="15"/>
  <cols>
    <col min="1" max="1" width="27.8515625" style="0" customWidth="1"/>
  </cols>
  <sheetData>
    <row r="1" ht="15">
      <c r="A1" s="9" t="s">
        <v>27</v>
      </c>
    </row>
    <row r="2" ht="15">
      <c r="A2" s="26" t="s">
        <v>495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  <col min="3" max="3" width="25.8515625" style="0" customWidth="1"/>
  </cols>
  <sheetData>
    <row r="1" ht="15">
      <c r="A1" s="12" t="s">
        <v>8</v>
      </c>
    </row>
    <row r="2" spans="1:2" ht="15">
      <c r="A2" t="s">
        <v>35</v>
      </c>
      <c r="B2" t="s">
        <v>36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40</v>
      </c>
    </row>
    <row r="5" spans="1:2" ht="15">
      <c r="A5" t="s">
        <v>41</v>
      </c>
      <c r="B5" t="s">
        <v>42</v>
      </c>
    </row>
    <row r="6" spans="1:2" ht="15">
      <c r="A6" t="s">
        <v>43</v>
      </c>
      <c r="B6" t="s">
        <v>44</v>
      </c>
    </row>
    <row r="7" spans="1:2" ht="15">
      <c r="A7" t="s">
        <v>45</v>
      </c>
      <c r="B7" s="13" t="s">
        <v>46</v>
      </c>
    </row>
    <row r="8" spans="1:2" ht="15">
      <c r="A8" t="s">
        <v>47</v>
      </c>
      <c r="B8" s="13" t="s">
        <v>48</v>
      </c>
    </row>
    <row r="9" spans="1:2" ht="60">
      <c r="A9" s="13" t="s">
        <v>49</v>
      </c>
      <c r="B9" s="13" t="s">
        <v>50</v>
      </c>
    </row>
    <row r="10" spans="1:2" ht="30">
      <c r="A10" t="s">
        <v>51</v>
      </c>
      <c r="B10" s="13" t="s">
        <v>52</v>
      </c>
    </row>
    <row r="11" spans="1:2" ht="90">
      <c r="A11" t="s">
        <v>53</v>
      </c>
      <c r="B11" s="13" t="s">
        <v>542</v>
      </c>
    </row>
    <row r="12" ht="30">
      <c r="B12" s="13" t="s">
        <v>54</v>
      </c>
    </row>
    <row r="13" spans="1:2" ht="15">
      <c r="A13" t="s">
        <v>55</v>
      </c>
      <c r="B13" s="13" t="s">
        <v>56</v>
      </c>
    </row>
    <row r="14" spans="1:2" ht="45">
      <c r="A14" t="s">
        <v>57</v>
      </c>
      <c r="B14" s="13" t="s">
        <v>58</v>
      </c>
    </row>
    <row r="15" spans="1:2" ht="15">
      <c r="A15" t="s">
        <v>59</v>
      </c>
      <c r="B15" s="13" t="s">
        <v>60</v>
      </c>
    </row>
    <row r="16" spans="1:2" ht="15">
      <c r="A16" t="s">
        <v>61</v>
      </c>
      <c r="B16" s="1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5.28125" style="0" customWidth="1"/>
  </cols>
  <sheetData>
    <row r="1" ht="15">
      <c r="A1" s="9" t="s">
        <v>28</v>
      </c>
    </row>
    <row r="2" ht="15">
      <c r="A2" s="26" t="s">
        <v>496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9.421875" style="0" customWidth="1"/>
  </cols>
  <sheetData>
    <row r="1" ht="15">
      <c r="A1" s="9" t="s">
        <v>29</v>
      </c>
    </row>
    <row r="2" ht="15">
      <c r="A2" s="26" t="s">
        <v>497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s="26" t="s">
        <v>498</v>
      </c>
    </row>
    <row r="2" ht="15">
      <c r="A2" s="26"/>
    </row>
    <row r="3" ht="15">
      <c r="A3" s="26" t="s">
        <v>499</v>
      </c>
    </row>
    <row r="4" ht="15">
      <c r="A4" s="26" t="s">
        <v>500</v>
      </c>
    </row>
    <row r="5" ht="15">
      <c r="A5" s="26" t="s">
        <v>501</v>
      </c>
    </row>
    <row r="6" ht="15">
      <c r="A6" s="26" t="s">
        <v>502</v>
      </c>
    </row>
    <row r="7" ht="15">
      <c r="A7" s="26" t="s">
        <v>503</v>
      </c>
    </row>
    <row r="8" ht="15">
      <c r="A8" s="26" t="s">
        <v>504</v>
      </c>
    </row>
    <row r="9" ht="15">
      <c r="A9" s="26"/>
    </row>
    <row r="10" ht="15">
      <c r="A10" s="26" t="s">
        <v>257</v>
      </c>
    </row>
    <row r="11" ht="15">
      <c r="A11" s="26" t="s">
        <v>505</v>
      </c>
    </row>
    <row r="12" ht="15">
      <c r="A12" s="26" t="s">
        <v>506</v>
      </c>
    </row>
    <row r="13" ht="15">
      <c r="A13" s="26"/>
    </row>
    <row r="14" ht="15">
      <c r="A14" s="26" t="s">
        <v>507</v>
      </c>
    </row>
    <row r="15" ht="15">
      <c r="A15" s="26" t="s">
        <v>508</v>
      </c>
    </row>
    <row r="16" ht="15">
      <c r="A16" s="26" t="s">
        <v>509</v>
      </c>
    </row>
    <row r="17" ht="15">
      <c r="A17" s="26" t="s">
        <v>510</v>
      </c>
    </row>
    <row r="18" ht="15">
      <c r="A18" s="26" t="s">
        <v>511</v>
      </c>
    </row>
    <row r="19" ht="15">
      <c r="A19" s="26" t="s">
        <v>512</v>
      </c>
    </row>
    <row r="20" ht="15">
      <c r="A20" s="26" t="s">
        <v>513</v>
      </c>
    </row>
    <row r="21" ht="15">
      <c r="A21" s="26" t="s">
        <v>514</v>
      </c>
    </row>
    <row r="22" ht="15">
      <c r="A22" s="26" t="s">
        <v>515</v>
      </c>
    </row>
    <row r="23" ht="15">
      <c r="A23" s="26" t="s">
        <v>516</v>
      </c>
    </row>
    <row r="24" ht="15">
      <c r="A24" s="26" t="s">
        <v>517</v>
      </c>
    </row>
    <row r="25" ht="15">
      <c r="A25" s="26"/>
    </row>
    <row r="26" ht="15">
      <c r="A26" s="26" t="s">
        <v>518</v>
      </c>
    </row>
    <row r="27" ht="15">
      <c r="A27" s="26" t="s">
        <v>519</v>
      </c>
    </row>
    <row r="28" ht="15">
      <c r="A28" s="26"/>
    </row>
    <row r="29" ht="15">
      <c r="A29" s="26" t="s">
        <v>520</v>
      </c>
    </row>
    <row r="30" ht="15">
      <c r="A30" s="26" t="s">
        <v>521</v>
      </c>
    </row>
    <row r="31" ht="15">
      <c r="A31" s="26"/>
    </row>
    <row r="32" ht="15">
      <c r="A32" s="26" t="s">
        <v>522</v>
      </c>
    </row>
    <row r="33" ht="15">
      <c r="A33" s="26" t="s">
        <v>523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4" sqref="A4"/>
    </sheetView>
  </sheetViews>
  <sheetFormatPr defaultColWidth="8.8515625" defaultRowHeight="15"/>
  <sheetData>
    <row r="1" ht="15">
      <c r="A1" s="26" t="s">
        <v>524</v>
      </c>
    </row>
    <row r="2" ht="15">
      <c r="A2" s="26" t="s">
        <v>525</v>
      </c>
    </row>
    <row r="3" ht="15">
      <c r="A3" s="26" t="s">
        <v>526</v>
      </c>
    </row>
    <row r="4" ht="15">
      <c r="A4" s="26" t="s">
        <v>527</v>
      </c>
    </row>
    <row r="5" ht="15">
      <c r="A5" s="26" t="s">
        <v>528</v>
      </c>
    </row>
    <row r="6" ht="15">
      <c r="A6" s="26" t="s">
        <v>529</v>
      </c>
    </row>
    <row r="7" ht="15">
      <c r="A7" s="26" t="s">
        <v>530</v>
      </c>
    </row>
    <row r="8" ht="15">
      <c r="A8" s="26" t="s">
        <v>531</v>
      </c>
    </row>
    <row r="9" ht="15">
      <c r="A9" s="26"/>
    </row>
    <row r="10" ht="15">
      <c r="A10" s="26" t="s">
        <v>257</v>
      </c>
    </row>
    <row r="11" ht="15">
      <c r="A11" s="26" t="s">
        <v>532</v>
      </c>
    </row>
    <row r="12" ht="15">
      <c r="A12" s="26"/>
    </row>
    <row r="13" ht="15">
      <c r="A13" s="26" t="s">
        <v>507</v>
      </c>
    </row>
    <row r="14" ht="15">
      <c r="A14" s="26" t="s">
        <v>533</v>
      </c>
    </row>
    <row r="15" ht="15">
      <c r="A15" s="26" t="s">
        <v>534</v>
      </c>
    </row>
    <row r="16" ht="15">
      <c r="A16" s="26" t="s">
        <v>535</v>
      </c>
    </row>
    <row r="17" ht="15">
      <c r="A17" s="26" t="s">
        <v>536</v>
      </c>
    </row>
    <row r="18" ht="15">
      <c r="A18" s="26" t="s">
        <v>537</v>
      </c>
    </row>
    <row r="19" ht="15">
      <c r="A19" s="26" t="s">
        <v>538</v>
      </c>
    </row>
    <row r="20" ht="15">
      <c r="A20" s="26" t="s">
        <v>539</v>
      </c>
    </row>
    <row r="21" ht="15">
      <c r="A21" s="26"/>
    </row>
    <row r="22" ht="15">
      <c r="A22" s="26" t="s">
        <v>518</v>
      </c>
    </row>
    <row r="23" ht="15">
      <c r="A23" s="26" t="s">
        <v>540</v>
      </c>
    </row>
    <row r="24" ht="15">
      <c r="A24" s="26"/>
    </row>
    <row r="25" ht="15">
      <c r="A25" s="26" t="s">
        <v>520</v>
      </c>
    </row>
    <row r="26" ht="15">
      <c r="A26" s="26" t="s">
        <v>541</v>
      </c>
    </row>
    <row r="27" ht="15">
      <c r="A27" s="26"/>
    </row>
    <row r="28" ht="15">
      <c r="A28" s="26" t="s">
        <v>522</v>
      </c>
    </row>
    <row r="29" ht="15">
      <c r="A29" s="26" t="s">
        <v>523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8.8515625" style="14" customWidth="1"/>
    <col min="2" max="2" width="48.7109375" style="14" customWidth="1"/>
    <col min="3" max="16384" width="8.8515625" style="14" customWidth="1"/>
  </cols>
  <sheetData>
    <row r="1" ht="15">
      <c r="A1" s="15" t="s">
        <v>9</v>
      </c>
    </row>
    <row r="2" spans="1:2" ht="15">
      <c r="A2" s="14" t="s">
        <v>35</v>
      </c>
      <c r="B2" s="14" t="s">
        <v>36</v>
      </c>
    </row>
    <row r="3" spans="1:2" ht="15">
      <c r="A3" s="14" t="s">
        <v>37</v>
      </c>
      <c r="B3" s="14" t="s">
        <v>38</v>
      </c>
    </row>
    <row r="4" spans="1:2" ht="15">
      <c r="A4" s="14" t="s">
        <v>39</v>
      </c>
      <c r="B4" s="14" t="s">
        <v>63</v>
      </c>
    </row>
    <row r="5" spans="1:2" ht="15">
      <c r="A5" s="14" t="s">
        <v>41</v>
      </c>
      <c r="B5" s="14" t="s">
        <v>64</v>
      </c>
    </row>
    <row r="6" spans="1:2" ht="15">
      <c r="A6" s="14" t="s">
        <v>43</v>
      </c>
      <c r="B6" s="14" t="s">
        <v>65</v>
      </c>
    </row>
    <row r="7" spans="1:2" ht="30">
      <c r="A7" s="14" t="s">
        <v>45</v>
      </c>
      <c r="B7" s="16" t="s">
        <v>66</v>
      </c>
    </row>
    <row r="8" spans="1:2" ht="30">
      <c r="A8" s="14" t="s">
        <v>47</v>
      </c>
      <c r="B8" s="16" t="s">
        <v>67</v>
      </c>
    </row>
    <row r="9" spans="1:2" ht="15">
      <c r="A9" s="14" t="s">
        <v>68</v>
      </c>
      <c r="B9" s="14" t="s">
        <v>69</v>
      </c>
    </row>
    <row r="10" spans="1:2" ht="45">
      <c r="A10" s="14" t="s">
        <v>70</v>
      </c>
      <c r="B10" s="16" t="s">
        <v>71</v>
      </c>
    </row>
    <row r="11" spans="1:2" ht="15">
      <c r="A11" s="14" t="s">
        <v>72</v>
      </c>
      <c r="B11" s="14" t="s">
        <v>73</v>
      </c>
    </row>
    <row r="12" spans="1:2" ht="60">
      <c r="A12" s="16" t="s">
        <v>49</v>
      </c>
      <c r="B12" s="16" t="s">
        <v>50</v>
      </c>
    </row>
    <row r="13" spans="1:2" ht="75">
      <c r="A13" s="14" t="s">
        <v>51</v>
      </c>
      <c r="B13" s="16" t="s">
        <v>74</v>
      </c>
    </row>
    <row r="14" spans="1:2" ht="90">
      <c r="A14" s="14" t="s">
        <v>53</v>
      </c>
      <c r="B14" s="13" t="s">
        <v>542</v>
      </c>
    </row>
    <row r="15" ht="45">
      <c r="B15" s="16" t="s">
        <v>54</v>
      </c>
    </row>
    <row r="16" spans="1:2" ht="15">
      <c r="A16" s="14" t="s">
        <v>55</v>
      </c>
      <c r="B16" s="16" t="s">
        <v>56</v>
      </c>
    </row>
    <row r="17" spans="1:2" ht="45">
      <c r="A17" s="14" t="s">
        <v>57</v>
      </c>
      <c r="B17" s="16" t="s">
        <v>58</v>
      </c>
    </row>
    <row r="18" spans="1:2" ht="15">
      <c r="A18" s="14" t="s">
        <v>61</v>
      </c>
      <c r="B18" s="16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</cols>
  <sheetData>
    <row r="1" ht="15">
      <c r="A1" s="12" t="s">
        <v>10</v>
      </c>
    </row>
    <row r="2" spans="1:2" ht="15">
      <c r="A2" t="s">
        <v>35</v>
      </c>
      <c r="B2" t="s">
        <v>36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40</v>
      </c>
    </row>
    <row r="5" spans="1:2" ht="15">
      <c r="A5" t="s">
        <v>41</v>
      </c>
      <c r="B5" t="s">
        <v>42</v>
      </c>
    </row>
    <row r="6" spans="1:2" ht="15">
      <c r="A6" t="s">
        <v>43</v>
      </c>
      <c r="B6" t="s">
        <v>75</v>
      </c>
    </row>
    <row r="7" spans="1:2" ht="30">
      <c r="A7" t="s">
        <v>45</v>
      </c>
      <c r="B7" s="13" t="s">
        <v>66</v>
      </c>
    </row>
    <row r="8" spans="1:2" ht="30">
      <c r="A8" t="s">
        <v>47</v>
      </c>
      <c r="B8" s="13" t="s">
        <v>67</v>
      </c>
    </row>
    <row r="9" spans="1:2" ht="15">
      <c r="A9" t="s">
        <v>68</v>
      </c>
      <c r="B9" t="s">
        <v>69</v>
      </c>
    </row>
    <row r="10" spans="1:2" ht="30">
      <c r="A10" t="s">
        <v>70</v>
      </c>
      <c r="B10" s="16" t="s">
        <v>71</v>
      </c>
    </row>
    <row r="11" spans="1:2" ht="15">
      <c r="A11" t="s">
        <v>72</v>
      </c>
      <c r="B11" t="s">
        <v>76</v>
      </c>
    </row>
    <row r="12" spans="1:2" ht="60">
      <c r="A12" s="13" t="s">
        <v>49</v>
      </c>
      <c r="B12" s="13" t="s">
        <v>50</v>
      </c>
    </row>
    <row r="13" spans="1:2" ht="75">
      <c r="A13" t="s">
        <v>51</v>
      </c>
      <c r="B13" s="13" t="s">
        <v>74</v>
      </c>
    </row>
    <row r="14" spans="1:2" ht="90">
      <c r="A14" t="s">
        <v>53</v>
      </c>
      <c r="B14" s="13" t="s">
        <v>542</v>
      </c>
    </row>
    <row r="15" ht="30">
      <c r="B15" s="13" t="s">
        <v>54</v>
      </c>
    </row>
    <row r="16" spans="1:2" ht="15">
      <c r="A16" t="s">
        <v>55</v>
      </c>
      <c r="B16" s="13" t="s">
        <v>56</v>
      </c>
    </row>
    <row r="17" spans="1:2" ht="45">
      <c r="A17" t="s">
        <v>57</v>
      </c>
      <c r="B17" s="13" t="s">
        <v>58</v>
      </c>
    </row>
    <row r="18" spans="1:2" ht="15">
      <c r="A18" t="s">
        <v>61</v>
      </c>
      <c r="B18" s="1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</cols>
  <sheetData>
    <row r="1" ht="15">
      <c r="A1" s="12" t="s">
        <v>11</v>
      </c>
    </row>
    <row r="2" spans="1:2" ht="15">
      <c r="A2" t="s">
        <v>35</v>
      </c>
      <c r="B2" t="s">
        <v>36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63</v>
      </c>
    </row>
    <row r="5" spans="1:2" ht="15">
      <c r="A5" t="s">
        <v>41</v>
      </c>
      <c r="B5" t="s">
        <v>64</v>
      </c>
    </row>
    <row r="6" spans="1:2" ht="15">
      <c r="A6" t="s">
        <v>43</v>
      </c>
      <c r="B6" t="s">
        <v>44</v>
      </c>
    </row>
    <row r="7" spans="1:2" ht="30">
      <c r="A7" t="s">
        <v>45</v>
      </c>
      <c r="B7" s="13" t="s">
        <v>66</v>
      </c>
    </row>
    <row r="8" spans="1:2" ht="30">
      <c r="A8" t="s">
        <v>47</v>
      </c>
      <c r="B8" s="13" t="s">
        <v>67</v>
      </c>
    </row>
    <row r="9" spans="1:2" ht="15">
      <c r="A9" t="s">
        <v>68</v>
      </c>
      <c r="B9" t="s">
        <v>69</v>
      </c>
    </row>
    <row r="10" spans="1:2" ht="30">
      <c r="A10" t="s">
        <v>70</v>
      </c>
      <c r="B10" s="16" t="s">
        <v>71</v>
      </c>
    </row>
    <row r="11" spans="1:2" ht="15">
      <c r="A11" t="s">
        <v>72</v>
      </c>
      <c r="B11" t="s">
        <v>76</v>
      </c>
    </row>
    <row r="12" spans="1:2" ht="60">
      <c r="A12" s="13" t="s">
        <v>49</v>
      </c>
      <c r="B12" s="13" t="s">
        <v>50</v>
      </c>
    </row>
    <row r="13" spans="1:2" ht="75">
      <c r="A13" t="s">
        <v>51</v>
      </c>
      <c r="B13" s="13" t="s">
        <v>74</v>
      </c>
    </row>
    <row r="14" spans="1:2" ht="90">
      <c r="A14" t="s">
        <v>53</v>
      </c>
      <c r="B14" s="13" t="s">
        <v>542</v>
      </c>
    </row>
    <row r="15" ht="30">
      <c r="B15" s="13" t="s">
        <v>54</v>
      </c>
    </row>
    <row r="16" spans="1:2" ht="15">
      <c r="A16" t="s">
        <v>55</v>
      </c>
      <c r="B16" s="13" t="s">
        <v>56</v>
      </c>
    </row>
    <row r="17" spans="1:2" ht="45">
      <c r="A17" t="s">
        <v>57</v>
      </c>
      <c r="B17" s="13" t="s">
        <v>58</v>
      </c>
    </row>
    <row r="18" spans="1:2" ht="15">
      <c r="A18" t="s">
        <v>61</v>
      </c>
      <c r="B18" s="1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21.8515625" style="0" customWidth="1"/>
    <col min="2" max="2" width="53.28125" style="0" customWidth="1"/>
  </cols>
  <sheetData>
    <row r="1" ht="15">
      <c r="A1" s="12" t="s">
        <v>12</v>
      </c>
    </row>
    <row r="2" spans="1:2" ht="15">
      <c r="A2" t="s">
        <v>35</v>
      </c>
      <c r="B2" t="s">
        <v>77</v>
      </c>
    </row>
    <row r="3" spans="1:2" ht="15">
      <c r="A3" t="s">
        <v>37</v>
      </c>
      <c r="B3" t="s">
        <v>38</v>
      </c>
    </row>
    <row r="4" spans="1:2" ht="15">
      <c r="A4" t="s">
        <v>39</v>
      </c>
      <c r="B4" t="s">
        <v>78</v>
      </c>
    </row>
    <row r="5" spans="1:2" ht="15">
      <c r="A5" t="s">
        <v>41</v>
      </c>
      <c r="B5" t="s">
        <v>79</v>
      </c>
    </row>
    <row r="6" spans="1:2" ht="15">
      <c r="A6" t="s">
        <v>43</v>
      </c>
      <c r="B6" t="s">
        <v>80</v>
      </c>
    </row>
    <row r="7" spans="1:2" ht="45">
      <c r="A7" t="s">
        <v>45</v>
      </c>
      <c r="B7" s="13" t="s">
        <v>81</v>
      </c>
    </row>
    <row r="8" spans="1:2" ht="30">
      <c r="A8" t="s">
        <v>47</v>
      </c>
      <c r="B8" s="13" t="s">
        <v>67</v>
      </c>
    </row>
    <row r="9" spans="1:2" ht="15">
      <c r="A9" t="s">
        <v>68</v>
      </c>
      <c r="B9" t="s">
        <v>82</v>
      </c>
    </row>
    <row r="10" spans="1:2" ht="30">
      <c r="A10" t="s">
        <v>70</v>
      </c>
      <c r="B10" s="16" t="s">
        <v>71</v>
      </c>
    </row>
    <row r="11" spans="1:2" ht="15">
      <c r="A11" t="s">
        <v>72</v>
      </c>
      <c r="B11" t="s">
        <v>83</v>
      </c>
    </row>
    <row r="12" spans="1:2" ht="60">
      <c r="A12" s="13" t="s">
        <v>49</v>
      </c>
      <c r="B12" s="13" t="s">
        <v>84</v>
      </c>
    </row>
    <row r="13" spans="1:2" ht="75">
      <c r="A13" t="s">
        <v>51</v>
      </c>
      <c r="B13" s="13" t="s">
        <v>74</v>
      </c>
    </row>
    <row r="14" spans="1:2" ht="90">
      <c r="A14" t="s">
        <v>53</v>
      </c>
      <c r="B14" s="13" t="s">
        <v>542</v>
      </c>
    </row>
    <row r="15" ht="30">
      <c r="B15" s="13" t="s">
        <v>54</v>
      </c>
    </row>
    <row r="16" spans="1:2" ht="15">
      <c r="A16" t="s">
        <v>55</v>
      </c>
      <c r="B16" s="13" t="s">
        <v>56</v>
      </c>
    </row>
    <row r="17" spans="1:2" ht="45">
      <c r="A17" t="s">
        <v>57</v>
      </c>
      <c r="B17" s="13" t="s">
        <v>58</v>
      </c>
    </row>
    <row r="18" spans="1:2" ht="15">
      <c r="A18" t="s">
        <v>61</v>
      </c>
      <c r="B18" s="1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8.8515625" style="14" customWidth="1"/>
    <col min="2" max="2" width="44.28125" style="14" customWidth="1"/>
    <col min="3" max="16384" width="8.8515625" style="14" customWidth="1"/>
  </cols>
  <sheetData>
    <row r="1" ht="15">
      <c r="A1" s="15" t="s">
        <v>13</v>
      </c>
    </row>
    <row r="2" spans="1:2" ht="15">
      <c r="A2" s="14" t="s">
        <v>35</v>
      </c>
      <c r="B2" s="14" t="s">
        <v>77</v>
      </c>
    </row>
    <row r="3" spans="1:2" ht="15">
      <c r="A3" s="14" t="s">
        <v>37</v>
      </c>
      <c r="B3" s="14" t="s">
        <v>38</v>
      </c>
    </row>
    <row r="4" spans="1:2" ht="15">
      <c r="A4" s="14" t="s">
        <v>39</v>
      </c>
      <c r="B4" s="14" t="s">
        <v>85</v>
      </c>
    </row>
    <row r="5" spans="1:2" ht="15">
      <c r="A5" s="14" t="s">
        <v>41</v>
      </c>
      <c r="B5" s="14" t="s">
        <v>79</v>
      </c>
    </row>
    <row r="6" spans="1:2" ht="15">
      <c r="A6" s="14" t="s">
        <v>43</v>
      </c>
      <c r="B6" s="14" t="s">
        <v>80</v>
      </c>
    </row>
    <row r="7" spans="1:2" ht="45">
      <c r="A7" s="14" t="s">
        <v>45</v>
      </c>
      <c r="B7" s="16" t="s">
        <v>86</v>
      </c>
    </row>
    <row r="8" spans="1:2" ht="30">
      <c r="A8" s="14" t="s">
        <v>47</v>
      </c>
      <c r="B8" s="16" t="s">
        <v>67</v>
      </c>
    </row>
    <row r="9" spans="1:2" ht="15">
      <c r="A9" s="14" t="s">
        <v>68</v>
      </c>
      <c r="B9" s="14" t="s">
        <v>82</v>
      </c>
    </row>
    <row r="10" spans="1:2" ht="45">
      <c r="A10" s="14" t="s">
        <v>70</v>
      </c>
      <c r="B10" s="16" t="s">
        <v>71</v>
      </c>
    </row>
    <row r="11" spans="1:2" ht="15">
      <c r="A11" s="14" t="s">
        <v>72</v>
      </c>
      <c r="B11" s="14" t="s">
        <v>83</v>
      </c>
    </row>
    <row r="12" spans="1:2" ht="60">
      <c r="A12" s="16" t="s">
        <v>49</v>
      </c>
      <c r="B12" s="16" t="s">
        <v>87</v>
      </c>
    </row>
    <row r="13" spans="1:2" ht="90">
      <c r="A13" s="14" t="s">
        <v>51</v>
      </c>
      <c r="B13" s="16" t="s">
        <v>74</v>
      </c>
    </row>
    <row r="14" spans="1:2" ht="105">
      <c r="A14" s="14" t="s">
        <v>53</v>
      </c>
      <c r="B14" s="13" t="s">
        <v>542</v>
      </c>
    </row>
    <row r="15" ht="45">
      <c r="B15" s="16" t="s">
        <v>54</v>
      </c>
    </row>
    <row r="16" spans="1:2" ht="15">
      <c r="A16" s="14" t="s">
        <v>55</v>
      </c>
      <c r="B16" s="16" t="s">
        <v>56</v>
      </c>
    </row>
    <row r="17" spans="1:2" ht="60">
      <c r="A17" s="14" t="s">
        <v>57</v>
      </c>
      <c r="B17" s="16" t="s">
        <v>58</v>
      </c>
    </row>
    <row r="18" spans="1:2" ht="15">
      <c r="A18" s="14" t="s">
        <v>61</v>
      </c>
      <c r="B18" s="16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9"/>
  <sheetViews>
    <sheetView zoomScale="93" zoomScaleNormal="93" zoomScalePageLayoutView="0" workbookViewId="0" topLeftCell="A1">
      <selection activeCell="B31" sqref="B31"/>
    </sheetView>
  </sheetViews>
  <sheetFormatPr defaultColWidth="8.8515625" defaultRowHeight="15"/>
  <cols>
    <col min="1" max="1" width="29.8515625" style="0" customWidth="1"/>
    <col min="2" max="2" width="65.00390625" style="13" customWidth="1"/>
  </cols>
  <sheetData>
    <row r="1" ht="15">
      <c r="A1" s="9" t="s">
        <v>14</v>
      </c>
    </row>
    <row r="2" spans="1:2" ht="15">
      <c r="A2" s="9" t="s">
        <v>88</v>
      </c>
      <c r="B2" s="17" t="s">
        <v>89</v>
      </c>
    </row>
    <row r="3" spans="1:2" ht="60">
      <c r="A3" t="s">
        <v>90</v>
      </c>
      <c r="B3" s="13" t="s">
        <v>91</v>
      </c>
    </row>
    <row r="4" spans="1:2" ht="60">
      <c r="A4" t="s">
        <v>37</v>
      </c>
      <c r="B4" s="13" t="s">
        <v>92</v>
      </c>
    </row>
    <row r="5" ht="15">
      <c r="B5" s="13" t="s">
        <v>93</v>
      </c>
    </row>
    <row r="6" ht="15">
      <c r="B6" s="13" t="s">
        <v>94</v>
      </c>
    </row>
    <row r="7" ht="15">
      <c r="B7" s="13" t="s">
        <v>95</v>
      </c>
    </row>
    <row r="8" ht="15">
      <c r="B8" s="13" t="s">
        <v>96</v>
      </c>
    </row>
    <row r="9" spans="1:2" ht="15">
      <c r="A9" t="s">
        <v>97</v>
      </c>
      <c r="B9" s="13" t="s">
        <v>98</v>
      </c>
    </row>
    <row r="10" ht="45">
      <c r="B10" s="13" t="s">
        <v>99</v>
      </c>
    </row>
    <row r="11" spans="1:2" ht="30">
      <c r="A11" t="s">
        <v>100</v>
      </c>
      <c r="B11" s="13" t="s">
        <v>101</v>
      </c>
    </row>
    <row r="12" ht="30">
      <c r="B12" s="13" t="s">
        <v>102</v>
      </c>
    </row>
    <row r="13" ht="15">
      <c r="B13" s="13" t="s">
        <v>103</v>
      </c>
    </row>
    <row r="14" spans="1:2" ht="15">
      <c r="A14" t="s">
        <v>104</v>
      </c>
      <c r="B14" s="13" t="s">
        <v>105</v>
      </c>
    </row>
    <row r="15" ht="15">
      <c r="B15" s="13" t="s">
        <v>106</v>
      </c>
    </row>
    <row r="16" ht="15">
      <c r="B16" s="13" t="s">
        <v>107</v>
      </c>
    </row>
    <row r="17" ht="15">
      <c r="B17" s="13" t="s">
        <v>108</v>
      </c>
    </row>
    <row r="18" ht="15">
      <c r="B18" s="13" t="s">
        <v>109</v>
      </c>
    </row>
    <row r="19" ht="15">
      <c r="B19" s="13" t="s">
        <v>110</v>
      </c>
    </row>
    <row r="20" ht="15">
      <c r="B20" s="13" t="s">
        <v>111</v>
      </c>
    </row>
    <row r="21" ht="15">
      <c r="B21" s="13" t="s">
        <v>112</v>
      </c>
    </row>
    <row r="22" ht="15">
      <c r="B22" s="13" t="s">
        <v>113</v>
      </c>
    </row>
    <row r="23" ht="15">
      <c r="B23" s="13" t="s">
        <v>114</v>
      </c>
    </row>
    <row r="24" ht="15">
      <c r="B24" s="13" t="s">
        <v>115</v>
      </c>
    </row>
    <row r="25" ht="15">
      <c r="B25" s="13" t="s">
        <v>116</v>
      </c>
    </row>
    <row r="26" ht="15">
      <c r="B26" s="13" t="s">
        <v>117</v>
      </c>
    </row>
    <row r="27" spans="1:2" ht="30">
      <c r="A27" t="s">
        <v>118</v>
      </c>
      <c r="B27" s="13" t="s">
        <v>119</v>
      </c>
    </row>
    <row r="28" spans="1:2" ht="15">
      <c r="A28" t="s">
        <v>120</v>
      </c>
      <c r="B28" s="13" t="s">
        <v>121</v>
      </c>
    </row>
    <row r="29" spans="1:2" ht="15">
      <c r="A29" t="s">
        <v>122</v>
      </c>
      <c r="B29" s="13" t="s">
        <v>121</v>
      </c>
    </row>
    <row r="30" spans="1:2" ht="15">
      <c r="A30" t="s">
        <v>123</v>
      </c>
      <c r="B30" s="13" t="s">
        <v>124</v>
      </c>
    </row>
    <row r="31" spans="1:2" ht="45">
      <c r="A31" t="s">
        <v>125</v>
      </c>
      <c r="B31" s="13" t="s">
        <v>126</v>
      </c>
    </row>
    <row r="32" spans="1:2" ht="15">
      <c r="A32" t="s">
        <v>127</v>
      </c>
      <c r="B32" s="13" t="s">
        <v>128</v>
      </c>
    </row>
    <row r="33" ht="15">
      <c r="B33" s="13" t="s">
        <v>129</v>
      </c>
    </row>
    <row r="34" ht="15">
      <c r="B34" s="13" t="s">
        <v>130</v>
      </c>
    </row>
    <row r="35" spans="1:2" ht="15">
      <c r="A35" t="s">
        <v>131</v>
      </c>
      <c r="B35" s="13" t="s">
        <v>132</v>
      </c>
    </row>
    <row r="36" spans="1:2" ht="30">
      <c r="A36" t="s">
        <v>133</v>
      </c>
      <c r="B36" s="13" t="s">
        <v>134</v>
      </c>
    </row>
    <row r="37" spans="1:2" ht="15">
      <c r="A37" t="s">
        <v>135</v>
      </c>
      <c r="B37" s="13" t="s">
        <v>136</v>
      </c>
    </row>
    <row r="38" spans="1:2" ht="15">
      <c r="A38" t="s">
        <v>137</v>
      </c>
      <c r="B38" s="13" t="s">
        <v>136</v>
      </c>
    </row>
    <row r="39" spans="1:2" ht="15">
      <c r="A39" t="s">
        <v>138</v>
      </c>
      <c r="B39" s="13" t="s">
        <v>139</v>
      </c>
    </row>
    <row r="40" ht="15">
      <c r="B40" s="13" t="s">
        <v>140</v>
      </c>
    </row>
    <row r="41" spans="1:2" ht="30">
      <c r="A41" t="s">
        <v>141</v>
      </c>
      <c r="B41" s="13" t="s">
        <v>142</v>
      </c>
    </row>
    <row r="42" spans="1:2" ht="15">
      <c r="A42" t="s">
        <v>143</v>
      </c>
      <c r="B42" s="13" t="s">
        <v>136</v>
      </c>
    </row>
    <row r="43" spans="1:2" ht="30">
      <c r="A43" t="s">
        <v>144</v>
      </c>
      <c r="B43" s="13" t="s">
        <v>145</v>
      </c>
    </row>
    <row r="44" ht="15">
      <c r="B44" s="13" t="s">
        <v>146</v>
      </c>
    </row>
    <row r="45" ht="15">
      <c r="B45" s="13" t="s">
        <v>147</v>
      </c>
    </row>
    <row r="46" ht="15">
      <c r="B46" s="13" t="s">
        <v>148</v>
      </c>
    </row>
    <row r="47" ht="15">
      <c r="B47" s="13" t="s">
        <v>149</v>
      </c>
    </row>
    <row r="48" ht="15">
      <c r="B48" s="13" t="s">
        <v>150</v>
      </c>
    </row>
    <row r="49" ht="15">
      <c r="B49" s="13" t="s">
        <v>151</v>
      </c>
    </row>
    <row r="50" ht="15">
      <c r="B50" s="13" t="s">
        <v>152</v>
      </c>
    </row>
    <row r="51" ht="15">
      <c r="B51" s="13" t="s">
        <v>153</v>
      </c>
    </row>
    <row r="53" ht="30">
      <c r="B53" s="13" t="s">
        <v>154</v>
      </c>
    </row>
    <row r="54" ht="75">
      <c r="B54" s="13" t="s">
        <v>155</v>
      </c>
    </row>
    <row r="55" ht="30">
      <c r="B55" s="13" t="s">
        <v>156</v>
      </c>
    </row>
    <row r="56" ht="30">
      <c r="B56" s="13" t="s">
        <v>157</v>
      </c>
    </row>
    <row r="57" ht="30">
      <c r="B57" s="13" t="s">
        <v>158</v>
      </c>
    </row>
    <row r="58" spans="1:2" ht="30">
      <c r="A58" t="s">
        <v>159</v>
      </c>
      <c r="B58" s="13" t="s">
        <v>160</v>
      </c>
    </row>
    <row r="59" spans="1:2" ht="15">
      <c r="A59" t="s">
        <v>161</v>
      </c>
      <c r="B59" s="13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7"/>
  <sheetViews>
    <sheetView zoomScalePageLayoutView="0" workbookViewId="0" topLeftCell="A54">
      <selection activeCell="A24" sqref="A24:IV24"/>
    </sheetView>
  </sheetViews>
  <sheetFormatPr defaultColWidth="52.7109375" defaultRowHeight="15"/>
  <cols>
    <col min="1" max="1" width="29.8515625" style="0" customWidth="1"/>
    <col min="2" max="2" width="52.7109375" style="13" customWidth="1"/>
  </cols>
  <sheetData>
    <row r="1" ht="15">
      <c r="A1" s="9" t="s">
        <v>15</v>
      </c>
    </row>
    <row r="2" spans="1:2" ht="15">
      <c r="A2" s="9" t="s">
        <v>88</v>
      </c>
      <c r="B2" s="17" t="s">
        <v>89</v>
      </c>
    </row>
    <row r="3" spans="1:2" ht="75">
      <c r="A3" t="s">
        <v>90</v>
      </c>
      <c r="B3" s="13" t="s">
        <v>91</v>
      </c>
    </row>
    <row r="4" spans="1:2" ht="60">
      <c r="A4" t="s">
        <v>37</v>
      </c>
      <c r="B4" s="13" t="s">
        <v>162</v>
      </c>
    </row>
    <row r="5" ht="15">
      <c r="B5" s="13" t="s">
        <v>163</v>
      </c>
    </row>
    <row r="6" ht="15">
      <c r="B6" s="13" t="s">
        <v>164</v>
      </c>
    </row>
    <row r="7" ht="15">
      <c r="B7" s="13" t="s">
        <v>165</v>
      </c>
    </row>
    <row r="8" ht="15">
      <c r="B8" s="13" t="s">
        <v>166</v>
      </c>
    </row>
    <row r="9" spans="1:2" ht="15">
      <c r="A9" t="s">
        <v>97</v>
      </c>
      <c r="B9" s="13" t="s">
        <v>98</v>
      </c>
    </row>
    <row r="10" ht="90">
      <c r="B10" s="13" t="s">
        <v>167</v>
      </c>
    </row>
    <row r="11" spans="1:2" ht="30">
      <c r="A11" t="s">
        <v>100</v>
      </c>
      <c r="B11" s="13" t="s">
        <v>168</v>
      </c>
    </row>
    <row r="12" ht="30">
      <c r="B12" s="13" t="s">
        <v>169</v>
      </c>
    </row>
    <row r="13" ht="15">
      <c r="B13" s="13" t="s">
        <v>170</v>
      </c>
    </row>
    <row r="14" spans="1:2" ht="15">
      <c r="A14" t="s">
        <v>104</v>
      </c>
      <c r="B14" s="13" t="s">
        <v>105</v>
      </c>
    </row>
    <row r="15" ht="15">
      <c r="B15" s="13" t="s">
        <v>106</v>
      </c>
    </row>
    <row r="16" ht="15">
      <c r="B16" s="13" t="s">
        <v>107</v>
      </c>
    </row>
    <row r="17" ht="15">
      <c r="B17" s="13" t="s">
        <v>108</v>
      </c>
    </row>
    <row r="18" ht="15">
      <c r="B18" s="13" t="s">
        <v>109</v>
      </c>
    </row>
    <row r="19" ht="15">
      <c r="B19" s="13" t="s">
        <v>110</v>
      </c>
    </row>
    <row r="20" ht="15">
      <c r="B20" s="13" t="s">
        <v>111</v>
      </c>
    </row>
    <row r="21" ht="30">
      <c r="B21" s="13" t="s">
        <v>112</v>
      </c>
    </row>
    <row r="22" ht="15">
      <c r="B22" s="13" t="s">
        <v>113</v>
      </c>
    </row>
    <row r="23" ht="15">
      <c r="B23" s="13" t="s">
        <v>114</v>
      </c>
    </row>
    <row r="24" ht="15">
      <c r="B24" s="13" t="s">
        <v>171</v>
      </c>
    </row>
    <row r="25" ht="15">
      <c r="B25" s="13" t="s">
        <v>115</v>
      </c>
    </row>
    <row r="26" ht="15">
      <c r="B26" s="13" t="s">
        <v>116</v>
      </c>
    </row>
    <row r="27" ht="15">
      <c r="B27" s="13" t="s">
        <v>117</v>
      </c>
    </row>
    <row r="28" spans="1:2" ht="45">
      <c r="A28" t="s">
        <v>118</v>
      </c>
      <c r="B28" s="13" t="s">
        <v>119</v>
      </c>
    </row>
    <row r="29" spans="1:2" ht="15">
      <c r="A29" t="s">
        <v>120</v>
      </c>
      <c r="B29" s="13" t="s">
        <v>121</v>
      </c>
    </row>
    <row r="30" spans="1:2" ht="15">
      <c r="A30" t="s">
        <v>122</v>
      </c>
      <c r="B30" s="13" t="s">
        <v>121</v>
      </c>
    </row>
    <row r="31" spans="1:2" ht="30">
      <c r="A31" t="s">
        <v>123</v>
      </c>
      <c r="B31" s="13" t="s">
        <v>124</v>
      </c>
    </row>
    <row r="32" spans="1:2" ht="45">
      <c r="A32" t="s">
        <v>125</v>
      </c>
      <c r="B32" s="13" t="s">
        <v>172</v>
      </c>
    </row>
    <row r="33" spans="1:2" ht="15">
      <c r="A33" t="s">
        <v>127</v>
      </c>
      <c r="B33" s="13" t="s">
        <v>128</v>
      </c>
    </row>
    <row r="34" ht="15">
      <c r="B34" s="13" t="s">
        <v>129</v>
      </c>
    </row>
    <row r="35" ht="15">
      <c r="B35" s="13" t="s">
        <v>173</v>
      </c>
    </row>
    <row r="36" spans="1:2" ht="15">
      <c r="A36" t="s">
        <v>131</v>
      </c>
      <c r="B36" s="13" t="s">
        <v>132</v>
      </c>
    </row>
    <row r="37" spans="1:2" ht="30">
      <c r="A37" t="s">
        <v>133</v>
      </c>
      <c r="B37" s="13" t="s">
        <v>134</v>
      </c>
    </row>
    <row r="38" spans="1:2" ht="15">
      <c r="A38" t="s">
        <v>135</v>
      </c>
      <c r="B38" s="13" t="s">
        <v>136</v>
      </c>
    </row>
    <row r="39" spans="1:2" ht="15">
      <c r="A39" t="s">
        <v>137</v>
      </c>
      <c r="B39" s="13" t="s">
        <v>136</v>
      </c>
    </row>
    <row r="40" spans="1:2" ht="30">
      <c r="A40" t="s">
        <v>174</v>
      </c>
      <c r="B40" s="13" t="s">
        <v>175</v>
      </c>
    </row>
    <row r="41" ht="15">
      <c r="B41" s="13" t="s">
        <v>176</v>
      </c>
    </row>
    <row r="42" ht="15">
      <c r="B42" s="13" t="s">
        <v>177</v>
      </c>
    </row>
    <row r="43" ht="15">
      <c r="B43" s="13" t="s">
        <v>178</v>
      </c>
    </row>
    <row r="44" ht="15">
      <c r="B44" s="13" t="s">
        <v>179</v>
      </c>
    </row>
    <row r="45" ht="15">
      <c r="B45" s="13" t="s">
        <v>180</v>
      </c>
    </row>
    <row r="46" ht="15">
      <c r="B46" s="13" t="s">
        <v>181</v>
      </c>
    </row>
    <row r="47" ht="30">
      <c r="B47" s="13" t="s">
        <v>182</v>
      </c>
    </row>
    <row r="48" ht="15">
      <c r="B48" s="13" t="s">
        <v>183</v>
      </c>
    </row>
    <row r="49" ht="15">
      <c r="B49" s="13" t="s">
        <v>184</v>
      </c>
    </row>
    <row r="50" ht="15">
      <c r="B50" s="13" t="s">
        <v>185</v>
      </c>
    </row>
    <row r="51" ht="15">
      <c r="B51" s="13" t="s">
        <v>186</v>
      </c>
    </row>
    <row r="52" ht="15">
      <c r="B52" s="13" t="s">
        <v>187</v>
      </c>
    </row>
    <row r="53" ht="30">
      <c r="B53" s="13" t="s">
        <v>188</v>
      </c>
    </row>
    <row r="54" ht="15">
      <c r="B54" s="13" t="s">
        <v>189</v>
      </c>
    </row>
    <row r="55" ht="15">
      <c r="B55" s="13" t="s">
        <v>190</v>
      </c>
    </row>
    <row r="56" spans="1:2" ht="15">
      <c r="A56" t="s">
        <v>138</v>
      </c>
      <c r="B56" s="13" t="s">
        <v>139</v>
      </c>
    </row>
    <row r="57" ht="30">
      <c r="B57" s="13" t="s">
        <v>140</v>
      </c>
    </row>
    <row r="58" spans="1:2" ht="45">
      <c r="A58" t="s">
        <v>141</v>
      </c>
      <c r="B58" s="13" t="s">
        <v>142</v>
      </c>
    </row>
    <row r="59" spans="1:2" ht="15">
      <c r="A59" t="s">
        <v>143</v>
      </c>
      <c r="B59" s="13" t="s">
        <v>136</v>
      </c>
    </row>
    <row r="60" spans="1:2" ht="45">
      <c r="A60" t="s">
        <v>144</v>
      </c>
      <c r="B60" s="13" t="s">
        <v>145</v>
      </c>
    </row>
    <row r="62" ht="15">
      <c r="B62" s="13" t="s">
        <v>146</v>
      </c>
    </row>
    <row r="63" ht="15">
      <c r="B63" s="13" t="s">
        <v>147</v>
      </c>
    </row>
    <row r="64" ht="15">
      <c r="B64" s="13" t="s">
        <v>148</v>
      </c>
    </row>
    <row r="65" ht="15">
      <c r="B65" s="13" t="s">
        <v>149</v>
      </c>
    </row>
    <row r="66" ht="15">
      <c r="B66" s="13" t="s">
        <v>150</v>
      </c>
    </row>
    <row r="67" ht="15">
      <c r="B67" s="13" t="s">
        <v>151</v>
      </c>
    </row>
    <row r="68" ht="15">
      <c r="B68" s="13" t="s">
        <v>152</v>
      </c>
    </row>
    <row r="69" ht="15">
      <c r="B69" s="13" t="s">
        <v>153</v>
      </c>
    </row>
    <row r="71" ht="45">
      <c r="B71" s="13" t="s">
        <v>154</v>
      </c>
    </row>
    <row r="72" ht="105">
      <c r="B72" s="13" t="s">
        <v>155</v>
      </c>
    </row>
    <row r="73" ht="45">
      <c r="B73" s="13" t="s">
        <v>156</v>
      </c>
    </row>
    <row r="74" ht="45">
      <c r="B74" s="13" t="s">
        <v>157</v>
      </c>
    </row>
    <row r="75" ht="30">
      <c r="B75" s="13" t="s">
        <v>158</v>
      </c>
    </row>
    <row r="76" spans="1:2" ht="30">
      <c r="A76" t="s">
        <v>159</v>
      </c>
      <c r="B76" s="13" t="s">
        <v>160</v>
      </c>
    </row>
    <row r="77" spans="1:2" ht="15">
      <c r="A77" t="s">
        <v>161</v>
      </c>
      <c r="B77" s="13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2014-10-01T12:34:56Z</dcterms:created>
  <dcterms:modified xsi:type="dcterms:W3CDTF">2014-10-01T12:34:56Z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