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481fd0500a9317/Plocha/"/>
    </mc:Choice>
  </mc:AlternateContent>
  <xr:revisionPtr revIDLastSave="0" documentId="8_{8EB3AB7D-BEAB-4769-86A7-472856A895E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  <sheet name="SO01 05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Pol'!$A$1:$X$1290</definedName>
    <definedName name="_xlnm.Print_Area" localSheetId="4">'SO01 02 Pol'!$A$1:$X$88</definedName>
    <definedName name="_xlnm.Print_Area" localSheetId="5">'SO01 03 Pol'!$A$1:$X$101</definedName>
    <definedName name="_xlnm.Print_Area" localSheetId="6">'SO01 04 Pol'!$A$1:$X$53</definedName>
    <definedName name="_xlnm.Print_Area" localSheetId="7">'SO01 05 Pol'!$A$1:$X$30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0" i="16"/>
  <c r="G9" i="16"/>
  <c r="G8" i="16" s="1"/>
  <c r="I9" i="16"/>
  <c r="K9" i="16"/>
  <c r="K8" i="16" s="1"/>
  <c r="M9" i="16"/>
  <c r="O9" i="16"/>
  <c r="Q9" i="16"/>
  <c r="Q8" i="16" s="1"/>
  <c r="V9" i="16"/>
  <c r="V8" i="16" s="1"/>
  <c r="G10" i="16"/>
  <c r="M10" i="16" s="1"/>
  <c r="I10" i="16"/>
  <c r="I8" i="16" s="1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O8" i="16" s="1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AE20" i="16"/>
  <c r="G43" i="15"/>
  <c r="G9" i="15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G8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AE43" i="15"/>
  <c r="G91" i="14"/>
  <c r="G9" i="14"/>
  <c r="M9" i="14" s="1"/>
  <c r="I9" i="14"/>
  <c r="I8" i="14" s="1"/>
  <c r="K9" i="14"/>
  <c r="K8" i="14" s="1"/>
  <c r="O9" i="14"/>
  <c r="O8" i="14" s="1"/>
  <c r="Q9" i="14"/>
  <c r="V9" i="14"/>
  <c r="V8" i="14" s="1"/>
  <c r="G10" i="14"/>
  <c r="G8" i="14" s="1"/>
  <c r="I10" i="14"/>
  <c r="K10" i="14"/>
  <c r="O10" i="14"/>
  <c r="Q10" i="14"/>
  <c r="V10" i="14"/>
  <c r="G11" i="14"/>
  <c r="M11" i="14" s="1"/>
  <c r="I11" i="14"/>
  <c r="K11" i="14"/>
  <c r="O11" i="14"/>
  <c r="Q11" i="14"/>
  <c r="Q8" i="14" s="1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2" i="14"/>
  <c r="M82" i="14" s="1"/>
  <c r="I82" i="14"/>
  <c r="I81" i="14" s="1"/>
  <c r="K82" i="14"/>
  <c r="O82" i="14"/>
  <c r="Q82" i="14"/>
  <c r="Q81" i="14" s="1"/>
  <c r="V82" i="14"/>
  <c r="V81" i="14" s="1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I85" i="14"/>
  <c r="K85" i="14"/>
  <c r="M85" i="14"/>
  <c r="O85" i="14"/>
  <c r="O81" i="14" s="1"/>
  <c r="Q85" i="14"/>
  <c r="V85" i="14"/>
  <c r="G86" i="14"/>
  <c r="I86" i="14"/>
  <c r="K86" i="14"/>
  <c r="M86" i="14"/>
  <c r="O86" i="14"/>
  <c r="Q86" i="14"/>
  <c r="V86" i="14"/>
  <c r="G87" i="14"/>
  <c r="I87" i="14"/>
  <c r="K87" i="14"/>
  <c r="K81" i="14" s="1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AE91" i="14"/>
  <c r="G78" i="13"/>
  <c r="G9" i="13"/>
  <c r="I9" i="13"/>
  <c r="K9" i="13"/>
  <c r="K8" i="13" s="1"/>
  <c r="M9" i="13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G8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I8" i="13" s="1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O8" i="13" s="1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4" i="13"/>
  <c r="M24" i="13" s="1"/>
  <c r="M23" i="13" s="1"/>
  <c r="I24" i="13"/>
  <c r="I23" i="13" s="1"/>
  <c r="K24" i="13"/>
  <c r="O24" i="13"/>
  <c r="Q24" i="13"/>
  <c r="Q23" i="13" s="1"/>
  <c r="V24" i="13"/>
  <c r="V23" i="13" s="1"/>
  <c r="G25" i="13"/>
  <c r="M25" i="13" s="1"/>
  <c r="I25" i="13"/>
  <c r="K25" i="13"/>
  <c r="K23" i="13" s="1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O23" i="13" s="1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3" i="13"/>
  <c r="G62" i="13" s="1"/>
  <c r="I63" i="13"/>
  <c r="I62" i="13" s="1"/>
  <c r="K63" i="13"/>
  <c r="M63" i="13"/>
  <c r="O63" i="13"/>
  <c r="Q63" i="13"/>
  <c r="Q62" i="13" s="1"/>
  <c r="V63" i="13"/>
  <c r="G64" i="13"/>
  <c r="M64" i="13" s="1"/>
  <c r="I64" i="13"/>
  <c r="K64" i="13"/>
  <c r="O64" i="13"/>
  <c r="O62" i="13" s="1"/>
  <c r="Q64" i="13"/>
  <c r="V64" i="13"/>
  <c r="G65" i="13"/>
  <c r="I65" i="13"/>
  <c r="K65" i="13"/>
  <c r="M65" i="13"/>
  <c r="O65" i="13"/>
  <c r="Q65" i="13"/>
  <c r="V65" i="13"/>
  <c r="V62" i="13" s="1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K62" i="13" s="1"/>
  <c r="M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AE78" i="13"/>
  <c r="G1280" i="12"/>
  <c r="G9" i="12"/>
  <c r="I9" i="12"/>
  <c r="I8" i="12" s="1"/>
  <c r="K9" i="12"/>
  <c r="K8" i="12" s="1"/>
  <c r="M9" i="12"/>
  <c r="O9" i="12"/>
  <c r="Q9" i="12"/>
  <c r="Q8" i="12" s="1"/>
  <c r="V9" i="12"/>
  <c r="V8" i="12" s="1"/>
  <c r="G11" i="12"/>
  <c r="G8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O8" i="12" s="1"/>
  <c r="Q26" i="12"/>
  <c r="V26" i="12"/>
  <c r="G35" i="12"/>
  <c r="I35" i="12"/>
  <c r="K35" i="12"/>
  <c r="M35" i="12"/>
  <c r="O35" i="12"/>
  <c r="Q35" i="12"/>
  <c r="V35" i="12"/>
  <c r="G46" i="12"/>
  <c r="I46" i="12"/>
  <c r="K46" i="12"/>
  <c r="M46" i="12"/>
  <c r="O46" i="12"/>
  <c r="Q46" i="12"/>
  <c r="V4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71" i="12"/>
  <c r="I71" i="12"/>
  <c r="I70" i="12" s="1"/>
  <c r="K71" i="12"/>
  <c r="K70" i="12" s="1"/>
  <c r="M71" i="12"/>
  <c r="O71" i="12"/>
  <c r="Q71" i="12"/>
  <c r="Q70" i="12" s="1"/>
  <c r="V71" i="12"/>
  <c r="G73" i="12"/>
  <c r="G70" i="12" s="1"/>
  <c r="I73" i="12"/>
  <c r="K73" i="12"/>
  <c r="O73" i="12"/>
  <c r="Q73" i="12"/>
  <c r="V73" i="12"/>
  <c r="V70" i="12" s="1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6" i="12"/>
  <c r="I86" i="12"/>
  <c r="K86" i="12"/>
  <c r="M86" i="12"/>
  <c r="O86" i="12"/>
  <c r="O70" i="12" s="1"/>
  <c r="Q86" i="12"/>
  <c r="V86" i="12"/>
  <c r="G95" i="12"/>
  <c r="I95" i="12"/>
  <c r="K95" i="12"/>
  <c r="M95" i="12"/>
  <c r="O95" i="12"/>
  <c r="Q95" i="12"/>
  <c r="V95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22" i="12"/>
  <c r="M122" i="12" s="1"/>
  <c r="I122" i="12"/>
  <c r="K122" i="12"/>
  <c r="O122" i="12"/>
  <c r="Q122" i="12"/>
  <c r="V122" i="12"/>
  <c r="G133" i="12"/>
  <c r="I133" i="12"/>
  <c r="K133" i="12"/>
  <c r="M133" i="12"/>
  <c r="O133" i="12"/>
  <c r="O132" i="12" s="1"/>
  <c r="Q133" i="12"/>
  <c r="Q132" i="12" s="1"/>
  <c r="V133" i="12"/>
  <c r="G135" i="12"/>
  <c r="I135" i="12"/>
  <c r="K135" i="12"/>
  <c r="K132" i="12" s="1"/>
  <c r="M135" i="12"/>
  <c r="O135" i="12"/>
  <c r="Q135" i="12"/>
  <c r="V135" i="12"/>
  <c r="G136" i="12"/>
  <c r="I136" i="12"/>
  <c r="I132" i="12" s="1"/>
  <c r="K136" i="12"/>
  <c r="M136" i="12"/>
  <c r="O136" i="12"/>
  <c r="Q136" i="12"/>
  <c r="V136" i="12"/>
  <c r="G139" i="12"/>
  <c r="M139" i="12" s="1"/>
  <c r="I139" i="12"/>
  <c r="K139" i="12"/>
  <c r="O139" i="12"/>
  <c r="Q139" i="12"/>
  <c r="V139" i="12"/>
  <c r="G146" i="12"/>
  <c r="M146" i="12" s="1"/>
  <c r="I146" i="12"/>
  <c r="K146" i="12"/>
  <c r="O146" i="12"/>
  <c r="Q146" i="12"/>
  <c r="V146" i="12"/>
  <c r="V132" i="12" s="1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2" i="12"/>
  <c r="I152" i="12"/>
  <c r="K152" i="12"/>
  <c r="M152" i="12"/>
  <c r="O152" i="12"/>
  <c r="Q152" i="12"/>
  <c r="V152" i="12"/>
  <c r="G154" i="12"/>
  <c r="I154" i="12"/>
  <c r="K154" i="12"/>
  <c r="M154" i="12"/>
  <c r="O154" i="12"/>
  <c r="Q154" i="12"/>
  <c r="V154" i="12"/>
  <c r="G156" i="12"/>
  <c r="M156" i="12" s="1"/>
  <c r="I156" i="12"/>
  <c r="K156" i="12"/>
  <c r="O156" i="12"/>
  <c r="Q156" i="12"/>
  <c r="V156" i="12"/>
  <c r="G160" i="12"/>
  <c r="M160" i="12" s="1"/>
  <c r="I160" i="12"/>
  <c r="K160" i="12"/>
  <c r="O160" i="12"/>
  <c r="Q160" i="12"/>
  <c r="V160" i="12"/>
  <c r="G165" i="12"/>
  <c r="M165" i="12" s="1"/>
  <c r="I165" i="12"/>
  <c r="K165" i="12"/>
  <c r="O165" i="12"/>
  <c r="Q165" i="12"/>
  <c r="V165" i="12"/>
  <c r="G166" i="12"/>
  <c r="I166" i="12"/>
  <c r="K166" i="12"/>
  <c r="M166" i="12"/>
  <c r="O166" i="12"/>
  <c r="Q166" i="12"/>
  <c r="V166" i="12"/>
  <c r="G176" i="12"/>
  <c r="I176" i="12"/>
  <c r="K176" i="12"/>
  <c r="M176" i="12"/>
  <c r="O176" i="12"/>
  <c r="Q176" i="12"/>
  <c r="V176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6" i="12"/>
  <c r="M186" i="12" s="1"/>
  <c r="I186" i="12"/>
  <c r="K186" i="12"/>
  <c r="O186" i="12"/>
  <c r="Q186" i="12"/>
  <c r="V186" i="12"/>
  <c r="G191" i="12"/>
  <c r="I191" i="12"/>
  <c r="K191" i="12"/>
  <c r="M191" i="12"/>
  <c r="O191" i="12"/>
  <c r="Q191" i="12"/>
  <c r="V191" i="12"/>
  <c r="G193" i="12"/>
  <c r="I193" i="12"/>
  <c r="K193" i="12"/>
  <c r="M193" i="12"/>
  <c r="O193" i="12"/>
  <c r="Q193" i="12"/>
  <c r="V193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4" i="12"/>
  <c r="M204" i="12" s="1"/>
  <c r="I204" i="12"/>
  <c r="K204" i="12"/>
  <c r="O204" i="12"/>
  <c r="Q204" i="12"/>
  <c r="V204" i="12"/>
  <c r="G222" i="12"/>
  <c r="M222" i="12" s="1"/>
  <c r="I222" i="12"/>
  <c r="K222" i="12"/>
  <c r="O222" i="12"/>
  <c r="Q222" i="12"/>
  <c r="V222" i="12"/>
  <c r="G232" i="12"/>
  <c r="I232" i="12"/>
  <c r="K232" i="12"/>
  <c r="M232" i="12"/>
  <c r="O232" i="12"/>
  <c r="Q232" i="12"/>
  <c r="V232" i="12"/>
  <c r="G235" i="12"/>
  <c r="I235" i="12"/>
  <c r="K235" i="12"/>
  <c r="M235" i="12"/>
  <c r="O235" i="12"/>
  <c r="Q235" i="12"/>
  <c r="V235" i="12"/>
  <c r="G238" i="12"/>
  <c r="I238" i="12"/>
  <c r="K238" i="12"/>
  <c r="M238" i="12"/>
  <c r="O238" i="12"/>
  <c r="Q238" i="12"/>
  <c r="V238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V243" i="12"/>
  <c r="G244" i="12"/>
  <c r="I244" i="12"/>
  <c r="I243" i="12" s="1"/>
  <c r="K244" i="12"/>
  <c r="M244" i="12"/>
  <c r="O244" i="12"/>
  <c r="O243" i="12" s="1"/>
  <c r="Q244" i="12"/>
  <c r="Q243" i="12" s="1"/>
  <c r="V244" i="12"/>
  <c r="G246" i="12"/>
  <c r="I246" i="12"/>
  <c r="K246" i="12"/>
  <c r="K243" i="12" s="1"/>
  <c r="M246" i="12"/>
  <c r="O246" i="12"/>
  <c r="Q246" i="12"/>
  <c r="V246" i="12"/>
  <c r="G252" i="12"/>
  <c r="I252" i="12"/>
  <c r="K252" i="12"/>
  <c r="M252" i="12"/>
  <c r="O252" i="12"/>
  <c r="Q252" i="12"/>
  <c r="V252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71" i="12"/>
  <c r="M271" i="12" s="1"/>
  <c r="I271" i="12"/>
  <c r="K271" i="12"/>
  <c r="O271" i="12"/>
  <c r="Q271" i="12"/>
  <c r="V271" i="12"/>
  <c r="G278" i="12"/>
  <c r="I278" i="12"/>
  <c r="K278" i="12"/>
  <c r="M278" i="12"/>
  <c r="O278" i="12"/>
  <c r="Q278" i="12"/>
  <c r="V278" i="12"/>
  <c r="G279" i="12"/>
  <c r="I279" i="12"/>
  <c r="K279" i="12"/>
  <c r="M279" i="12"/>
  <c r="O279" i="12"/>
  <c r="Q279" i="12"/>
  <c r="V279" i="12"/>
  <c r="G295" i="12"/>
  <c r="I295" i="12"/>
  <c r="K295" i="12"/>
  <c r="M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V300" i="12"/>
  <c r="G301" i="12"/>
  <c r="I301" i="12"/>
  <c r="I300" i="12" s="1"/>
  <c r="K301" i="12"/>
  <c r="M301" i="12"/>
  <c r="O301" i="12"/>
  <c r="O300" i="12" s="1"/>
  <c r="Q301" i="12"/>
  <c r="Q300" i="12" s="1"/>
  <c r="V301" i="12"/>
  <c r="G302" i="12"/>
  <c r="I302" i="12"/>
  <c r="K302" i="12"/>
  <c r="K300" i="12" s="1"/>
  <c r="M302" i="12"/>
  <c r="O302" i="12"/>
  <c r="Q302" i="12"/>
  <c r="V302" i="12"/>
  <c r="G303" i="12"/>
  <c r="I303" i="12"/>
  <c r="K303" i="12"/>
  <c r="M303" i="12"/>
  <c r="O303" i="12"/>
  <c r="Q303" i="12"/>
  <c r="V303" i="12"/>
  <c r="G306" i="12"/>
  <c r="M306" i="12" s="1"/>
  <c r="I306" i="12"/>
  <c r="K306" i="12"/>
  <c r="O306" i="12"/>
  <c r="Q306" i="12"/>
  <c r="V306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2" i="12"/>
  <c r="I312" i="12"/>
  <c r="K312" i="12"/>
  <c r="M312" i="12"/>
  <c r="O312" i="12"/>
  <c r="Q312" i="12"/>
  <c r="V312" i="12"/>
  <c r="G317" i="12"/>
  <c r="I317" i="12"/>
  <c r="K317" i="12"/>
  <c r="M317" i="12"/>
  <c r="O317" i="12"/>
  <c r="Q317" i="12"/>
  <c r="V317" i="12"/>
  <c r="G319" i="12"/>
  <c r="I319" i="12"/>
  <c r="K319" i="12"/>
  <c r="M319" i="12"/>
  <c r="O319" i="12"/>
  <c r="Q319" i="12"/>
  <c r="V319" i="12"/>
  <c r="G324" i="12"/>
  <c r="M324" i="12" s="1"/>
  <c r="I324" i="12"/>
  <c r="K324" i="12"/>
  <c r="O324" i="12"/>
  <c r="Q324" i="12"/>
  <c r="V324" i="12"/>
  <c r="G329" i="12"/>
  <c r="M329" i="12" s="1"/>
  <c r="I329" i="12"/>
  <c r="K329" i="12"/>
  <c r="O329" i="12"/>
  <c r="Q329" i="12"/>
  <c r="V329" i="12"/>
  <c r="G339" i="12"/>
  <c r="G340" i="12"/>
  <c r="I340" i="12"/>
  <c r="I339" i="12" s="1"/>
  <c r="K340" i="12"/>
  <c r="K339" i="12" s="1"/>
  <c r="M340" i="12"/>
  <c r="O340" i="12"/>
  <c r="O339" i="12" s="1"/>
  <c r="Q340" i="12"/>
  <c r="Q339" i="12" s="1"/>
  <c r="V340" i="12"/>
  <c r="G346" i="12"/>
  <c r="I346" i="12"/>
  <c r="K346" i="12"/>
  <c r="M346" i="12"/>
  <c r="O346" i="12"/>
  <c r="Q346" i="12"/>
  <c r="V346" i="12"/>
  <c r="G351" i="12"/>
  <c r="I351" i="12"/>
  <c r="K351" i="12"/>
  <c r="M351" i="12"/>
  <c r="O351" i="12"/>
  <c r="Q351" i="12"/>
  <c r="V351" i="12"/>
  <c r="G353" i="12"/>
  <c r="M353" i="12" s="1"/>
  <c r="I353" i="12"/>
  <c r="K353" i="12"/>
  <c r="O353" i="12"/>
  <c r="Q353" i="12"/>
  <c r="V353" i="12"/>
  <c r="G356" i="12"/>
  <c r="M356" i="12" s="1"/>
  <c r="I356" i="12"/>
  <c r="K356" i="12"/>
  <c r="O356" i="12"/>
  <c r="Q356" i="12"/>
  <c r="V356" i="12"/>
  <c r="G362" i="12"/>
  <c r="M362" i="12" s="1"/>
  <c r="I362" i="12"/>
  <c r="K362" i="12"/>
  <c r="O362" i="12"/>
  <c r="Q362" i="12"/>
  <c r="V362" i="12"/>
  <c r="V339" i="12" s="1"/>
  <c r="G373" i="12"/>
  <c r="I373" i="12"/>
  <c r="K373" i="12"/>
  <c r="M373" i="12"/>
  <c r="O373" i="12"/>
  <c r="Q373" i="12"/>
  <c r="V373" i="12"/>
  <c r="G375" i="12"/>
  <c r="I375" i="12"/>
  <c r="K375" i="12"/>
  <c r="M375" i="12"/>
  <c r="O375" i="12"/>
  <c r="Q375" i="12"/>
  <c r="V375" i="12"/>
  <c r="G384" i="12"/>
  <c r="M384" i="12" s="1"/>
  <c r="M383" i="12" s="1"/>
  <c r="I384" i="12"/>
  <c r="I383" i="12" s="1"/>
  <c r="K384" i="12"/>
  <c r="K383" i="12" s="1"/>
  <c r="O384" i="12"/>
  <c r="O383" i="12" s="1"/>
  <c r="Q384" i="12"/>
  <c r="Q383" i="12" s="1"/>
  <c r="V384" i="12"/>
  <c r="V383" i="12" s="1"/>
  <c r="G389" i="12"/>
  <c r="M389" i="12" s="1"/>
  <c r="I389" i="12"/>
  <c r="K389" i="12"/>
  <c r="O389" i="12"/>
  <c r="Q389" i="12"/>
  <c r="V389" i="12"/>
  <c r="G392" i="12"/>
  <c r="M392" i="12" s="1"/>
  <c r="I392" i="12"/>
  <c r="K392" i="12"/>
  <c r="O392" i="12"/>
  <c r="Q392" i="12"/>
  <c r="V392" i="12"/>
  <c r="G400" i="12"/>
  <c r="I400" i="12"/>
  <c r="K400" i="12"/>
  <c r="M400" i="12"/>
  <c r="O400" i="12"/>
  <c r="Q400" i="12"/>
  <c r="V400" i="12"/>
  <c r="G408" i="12"/>
  <c r="I408" i="12"/>
  <c r="K408" i="12"/>
  <c r="M408" i="12"/>
  <c r="O408" i="12"/>
  <c r="Q408" i="12"/>
  <c r="V408" i="12"/>
  <c r="G431" i="12"/>
  <c r="I431" i="12"/>
  <c r="K431" i="12"/>
  <c r="M431" i="12"/>
  <c r="O431" i="12"/>
  <c r="Q431" i="12"/>
  <c r="V431" i="12"/>
  <c r="G433" i="12"/>
  <c r="M433" i="12" s="1"/>
  <c r="I433" i="12"/>
  <c r="K433" i="12"/>
  <c r="O433" i="12"/>
  <c r="Q433" i="12"/>
  <c r="V433" i="12"/>
  <c r="I441" i="12"/>
  <c r="G442" i="12"/>
  <c r="M442" i="12" s="1"/>
  <c r="I442" i="12"/>
  <c r="K442" i="12"/>
  <c r="K441" i="12" s="1"/>
  <c r="O442" i="12"/>
  <c r="O441" i="12" s="1"/>
  <c r="Q442" i="12"/>
  <c r="Q441" i="12" s="1"/>
  <c r="V442" i="12"/>
  <c r="V441" i="12" s="1"/>
  <c r="G449" i="12"/>
  <c r="I449" i="12"/>
  <c r="K449" i="12"/>
  <c r="M449" i="12"/>
  <c r="O449" i="12"/>
  <c r="Q449" i="12"/>
  <c r="V449" i="12"/>
  <c r="G456" i="12"/>
  <c r="I456" i="12"/>
  <c r="K456" i="12"/>
  <c r="M456" i="12"/>
  <c r="O456" i="12"/>
  <c r="Q456" i="12"/>
  <c r="V456" i="12"/>
  <c r="G466" i="12"/>
  <c r="I466" i="12"/>
  <c r="K466" i="12"/>
  <c r="M466" i="12"/>
  <c r="O466" i="12"/>
  <c r="Q466" i="12"/>
  <c r="V466" i="12"/>
  <c r="G474" i="12"/>
  <c r="M474" i="12" s="1"/>
  <c r="I474" i="12"/>
  <c r="K474" i="12"/>
  <c r="O474" i="12"/>
  <c r="Q474" i="12"/>
  <c r="V474" i="12"/>
  <c r="G492" i="12"/>
  <c r="M492" i="12" s="1"/>
  <c r="I492" i="12"/>
  <c r="K492" i="12"/>
  <c r="O492" i="12"/>
  <c r="Q492" i="12"/>
  <c r="V492" i="12"/>
  <c r="G496" i="12"/>
  <c r="G497" i="12"/>
  <c r="I497" i="12"/>
  <c r="I496" i="12" s="1"/>
  <c r="K497" i="12"/>
  <c r="K496" i="12" s="1"/>
  <c r="M497" i="12"/>
  <c r="O497" i="12"/>
  <c r="O496" i="12" s="1"/>
  <c r="Q497" i="12"/>
  <c r="Q496" i="12" s="1"/>
  <c r="V497" i="12"/>
  <c r="G499" i="12"/>
  <c r="I499" i="12"/>
  <c r="K499" i="12"/>
  <c r="M499" i="12"/>
  <c r="O499" i="12"/>
  <c r="Q499" i="12"/>
  <c r="V499" i="12"/>
  <c r="G500" i="12"/>
  <c r="I500" i="12"/>
  <c r="K500" i="12"/>
  <c r="M500" i="12"/>
  <c r="O500" i="12"/>
  <c r="Q500" i="12"/>
  <c r="V500" i="12"/>
  <c r="G501" i="12"/>
  <c r="M501" i="12" s="1"/>
  <c r="I501" i="12"/>
  <c r="K501" i="12"/>
  <c r="O501" i="12"/>
  <c r="Q501" i="12"/>
  <c r="V501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V496" i="12" s="1"/>
  <c r="G521" i="12"/>
  <c r="I521" i="12"/>
  <c r="K521" i="12"/>
  <c r="M521" i="12"/>
  <c r="O521" i="12"/>
  <c r="Q521" i="12"/>
  <c r="V521" i="12"/>
  <c r="O522" i="12"/>
  <c r="G523" i="12"/>
  <c r="G522" i="12" s="1"/>
  <c r="I523" i="12"/>
  <c r="I522" i="12" s="1"/>
  <c r="K523" i="12"/>
  <c r="K522" i="12" s="1"/>
  <c r="M523" i="12"/>
  <c r="O523" i="12"/>
  <c r="Q523" i="12"/>
  <c r="Q522" i="12" s="1"/>
  <c r="V523" i="12"/>
  <c r="V522" i="12" s="1"/>
  <c r="G524" i="12"/>
  <c r="M524" i="12" s="1"/>
  <c r="I524" i="12"/>
  <c r="K524" i="12"/>
  <c r="O524" i="12"/>
  <c r="Q524" i="12"/>
  <c r="V524" i="12"/>
  <c r="G525" i="12"/>
  <c r="M525" i="12" s="1"/>
  <c r="I525" i="12"/>
  <c r="K525" i="12"/>
  <c r="O525" i="12"/>
  <c r="Q525" i="12"/>
  <c r="V525" i="12"/>
  <c r="G526" i="12"/>
  <c r="M526" i="12" s="1"/>
  <c r="I526" i="12"/>
  <c r="K526" i="12"/>
  <c r="O526" i="12"/>
  <c r="Q526" i="12"/>
  <c r="V526" i="12"/>
  <c r="G527" i="12"/>
  <c r="I527" i="12"/>
  <c r="K527" i="12"/>
  <c r="M527" i="12"/>
  <c r="O527" i="12"/>
  <c r="Q527" i="12"/>
  <c r="V527" i="12"/>
  <c r="G532" i="12"/>
  <c r="I532" i="12"/>
  <c r="K532" i="12"/>
  <c r="M532" i="12"/>
  <c r="O532" i="12"/>
  <c r="Q532" i="12"/>
  <c r="V532" i="12"/>
  <c r="G558" i="12"/>
  <c r="I558" i="12"/>
  <c r="K558" i="12"/>
  <c r="M558" i="12"/>
  <c r="O558" i="12"/>
  <c r="Q558" i="12"/>
  <c r="V558" i="12"/>
  <c r="G561" i="12"/>
  <c r="M561" i="12" s="1"/>
  <c r="I561" i="12"/>
  <c r="I560" i="12" s="1"/>
  <c r="K561" i="12"/>
  <c r="O561" i="12"/>
  <c r="O560" i="12" s="1"/>
  <c r="Q561" i="12"/>
  <c r="Q560" i="12" s="1"/>
  <c r="V561" i="12"/>
  <c r="V560" i="12" s="1"/>
  <c r="G563" i="12"/>
  <c r="M563" i="12" s="1"/>
  <c r="I563" i="12"/>
  <c r="K563" i="12"/>
  <c r="O563" i="12"/>
  <c r="Q563" i="12"/>
  <c r="V563" i="12"/>
  <c r="G565" i="12"/>
  <c r="I565" i="12"/>
  <c r="K565" i="12"/>
  <c r="M565" i="12"/>
  <c r="O565" i="12"/>
  <c r="Q565" i="12"/>
  <c r="V565" i="12"/>
  <c r="G567" i="12"/>
  <c r="I567" i="12"/>
  <c r="K567" i="12"/>
  <c r="M567" i="12"/>
  <c r="O567" i="12"/>
  <c r="Q567" i="12"/>
  <c r="V567" i="12"/>
  <c r="G569" i="12"/>
  <c r="I569" i="12"/>
  <c r="K569" i="12"/>
  <c r="M569" i="12"/>
  <c r="O569" i="12"/>
  <c r="Q569" i="12"/>
  <c r="V569" i="12"/>
  <c r="G571" i="12"/>
  <c r="M571" i="12" s="1"/>
  <c r="I571" i="12"/>
  <c r="K571" i="12"/>
  <c r="K560" i="12" s="1"/>
  <c r="O571" i="12"/>
  <c r="Q571" i="12"/>
  <c r="V571" i="12"/>
  <c r="G572" i="12"/>
  <c r="M572" i="12" s="1"/>
  <c r="I572" i="12"/>
  <c r="K572" i="12"/>
  <c r="O572" i="12"/>
  <c r="Q572" i="12"/>
  <c r="V572" i="12"/>
  <c r="G573" i="12"/>
  <c r="M573" i="12" s="1"/>
  <c r="I573" i="12"/>
  <c r="K573" i="12"/>
  <c r="O573" i="12"/>
  <c r="Q573" i="12"/>
  <c r="V573" i="12"/>
  <c r="G574" i="12"/>
  <c r="I574" i="12"/>
  <c r="K574" i="12"/>
  <c r="M574" i="12"/>
  <c r="O574" i="12"/>
  <c r="Q574" i="12"/>
  <c r="V574" i="12"/>
  <c r="G576" i="12"/>
  <c r="I576" i="12"/>
  <c r="K576" i="12"/>
  <c r="M576" i="12"/>
  <c r="O576" i="12"/>
  <c r="Q576" i="12"/>
  <c r="V576" i="12"/>
  <c r="G581" i="12"/>
  <c r="I581" i="12"/>
  <c r="K581" i="12"/>
  <c r="M581" i="12"/>
  <c r="O581" i="12"/>
  <c r="Q581" i="12"/>
  <c r="V581" i="12"/>
  <c r="G590" i="12"/>
  <c r="M590" i="12" s="1"/>
  <c r="I590" i="12"/>
  <c r="K590" i="12"/>
  <c r="O590" i="12"/>
  <c r="Q590" i="12"/>
  <c r="V590" i="12"/>
  <c r="G593" i="12"/>
  <c r="M593" i="12" s="1"/>
  <c r="I593" i="12"/>
  <c r="K593" i="12"/>
  <c r="O593" i="12"/>
  <c r="Q593" i="12"/>
  <c r="V593" i="12"/>
  <c r="G601" i="12"/>
  <c r="M601" i="12" s="1"/>
  <c r="I601" i="12"/>
  <c r="K601" i="12"/>
  <c r="O601" i="12"/>
  <c r="Q601" i="12"/>
  <c r="V601" i="12"/>
  <c r="G605" i="12"/>
  <c r="I605" i="12"/>
  <c r="K605" i="12"/>
  <c r="M605" i="12"/>
  <c r="O605" i="12"/>
  <c r="Q605" i="12"/>
  <c r="V605" i="12"/>
  <c r="G608" i="12"/>
  <c r="I608" i="12"/>
  <c r="K608" i="12"/>
  <c r="M608" i="12"/>
  <c r="O608" i="12"/>
  <c r="Q608" i="12"/>
  <c r="V608" i="12"/>
  <c r="G611" i="12"/>
  <c r="I611" i="12"/>
  <c r="K611" i="12"/>
  <c r="M611" i="12"/>
  <c r="O611" i="12"/>
  <c r="Q611" i="12"/>
  <c r="V611" i="12"/>
  <c r="G614" i="12"/>
  <c r="M614" i="12" s="1"/>
  <c r="I614" i="12"/>
  <c r="K614" i="12"/>
  <c r="O614" i="12"/>
  <c r="Q614" i="12"/>
  <c r="V614" i="12"/>
  <c r="G622" i="12"/>
  <c r="M622" i="12" s="1"/>
  <c r="I622" i="12"/>
  <c r="K622" i="12"/>
  <c r="O622" i="12"/>
  <c r="Q622" i="12"/>
  <c r="V622" i="12"/>
  <c r="G624" i="12"/>
  <c r="M624" i="12" s="1"/>
  <c r="I624" i="12"/>
  <c r="K624" i="12"/>
  <c r="O624" i="12"/>
  <c r="Q624" i="12"/>
  <c r="V624" i="12"/>
  <c r="G626" i="12"/>
  <c r="I626" i="12"/>
  <c r="K626" i="12"/>
  <c r="M626" i="12"/>
  <c r="O626" i="12"/>
  <c r="Q626" i="12"/>
  <c r="V626" i="12"/>
  <c r="G628" i="12"/>
  <c r="I628" i="12"/>
  <c r="K628" i="12"/>
  <c r="M628" i="12"/>
  <c r="O628" i="12"/>
  <c r="Q628" i="12"/>
  <c r="V628" i="12"/>
  <c r="G635" i="12"/>
  <c r="I635" i="12"/>
  <c r="K635" i="12"/>
  <c r="M635" i="12"/>
  <c r="O635" i="12"/>
  <c r="Q635" i="12"/>
  <c r="V635" i="12"/>
  <c r="G638" i="12"/>
  <c r="M638" i="12" s="1"/>
  <c r="I638" i="12"/>
  <c r="K638" i="12"/>
  <c r="O638" i="12"/>
  <c r="Q638" i="12"/>
  <c r="V638" i="12"/>
  <c r="G642" i="12"/>
  <c r="M642" i="12" s="1"/>
  <c r="I642" i="12"/>
  <c r="K642" i="12"/>
  <c r="O642" i="12"/>
  <c r="Q642" i="12"/>
  <c r="V642" i="12"/>
  <c r="G644" i="12"/>
  <c r="M644" i="12" s="1"/>
  <c r="I644" i="12"/>
  <c r="K644" i="12"/>
  <c r="O644" i="12"/>
  <c r="Q644" i="12"/>
  <c r="V644" i="12"/>
  <c r="G653" i="12"/>
  <c r="Q653" i="12"/>
  <c r="G654" i="12"/>
  <c r="I654" i="12"/>
  <c r="I653" i="12" s="1"/>
  <c r="K654" i="12"/>
  <c r="K653" i="12" s="1"/>
  <c r="M654" i="12"/>
  <c r="M653" i="12" s="1"/>
  <c r="O654" i="12"/>
  <c r="O653" i="12" s="1"/>
  <c r="Q654" i="12"/>
  <c r="V654" i="12"/>
  <c r="V653" i="12" s="1"/>
  <c r="G656" i="12"/>
  <c r="M656" i="12" s="1"/>
  <c r="I656" i="12"/>
  <c r="I655" i="12" s="1"/>
  <c r="K656" i="12"/>
  <c r="K655" i="12" s="1"/>
  <c r="O656" i="12"/>
  <c r="O655" i="12" s="1"/>
  <c r="Q656" i="12"/>
  <c r="Q655" i="12" s="1"/>
  <c r="V656" i="12"/>
  <c r="V655" i="12" s="1"/>
  <c r="G659" i="12"/>
  <c r="M659" i="12" s="1"/>
  <c r="I659" i="12"/>
  <c r="K659" i="12"/>
  <c r="O659" i="12"/>
  <c r="Q659" i="12"/>
  <c r="V659" i="12"/>
  <c r="G662" i="12"/>
  <c r="M662" i="12" s="1"/>
  <c r="I662" i="12"/>
  <c r="K662" i="12"/>
  <c r="O662" i="12"/>
  <c r="Q662" i="12"/>
  <c r="V662" i="12"/>
  <c r="G682" i="12"/>
  <c r="I682" i="12"/>
  <c r="K682" i="12"/>
  <c r="M682" i="12"/>
  <c r="O682" i="12"/>
  <c r="Q682" i="12"/>
  <c r="V682" i="12"/>
  <c r="G691" i="12"/>
  <c r="I691" i="12"/>
  <c r="K691" i="12"/>
  <c r="M691" i="12"/>
  <c r="O691" i="12"/>
  <c r="Q691" i="12"/>
  <c r="V691" i="12"/>
  <c r="G697" i="12"/>
  <c r="I697" i="12"/>
  <c r="K697" i="12"/>
  <c r="M697" i="12"/>
  <c r="O697" i="12"/>
  <c r="Q697" i="12"/>
  <c r="V697" i="12"/>
  <c r="G699" i="12"/>
  <c r="M699" i="12" s="1"/>
  <c r="I699" i="12"/>
  <c r="I698" i="12" s="1"/>
  <c r="K699" i="12"/>
  <c r="O699" i="12"/>
  <c r="O698" i="12" s="1"/>
  <c r="Q699" i="12"/>
  <c r="Q698" i="12" s="1"/>
  <c r="V699" i="12"/>
  <c r="V698" i="12" s="1"/>
  <c r="G704" i="12"/>
  <c r="M704" i="12" s="1"/>
  <c r="I704" i="12"/>
  <c r="K704" i="12"/>
  <c r="O704" i="12"/>
  <c r="Q704" i="12"/>
  <c r="V704" i="12"/>
  <c r="G710" i="12"/>
  <c r="I710" i="12"/>
  <c r="K710" i="12"/>
  <c r="M710" i="12"/>
  <c r="O710" i="12"/>
  <c r="Q710" i="12"/>
  <c r="V710" i="12"/>
  <c r="G713" i="12"/>
  <c r="I713" i="12"/>
  <c r="K713" i="12"/>
  <c r="M713" i="12"/>
  <c r="O713" i="12"/>
  <c r="Q713" i="12"/>
  <c r="V713" i="12"/>
  <c r="G714" i="12"/>
  <c r="I714" i="12"/>
  <c r="K714" i="12"/>
  <c r="M714" i="12"/>
  <c r="O714" i="12"/>
  <c r="Q714" i="12"/>
  <c r="V714" i="12"/>
  <c r="G729" i="12"/>
  <c r="M729" i="12" s="1"/>
  <c r="I729" i="12"/>
  <c r="K729" i="12"/>
  <c r="K698" i="12" s="1"/>
  <c r="O729" i="12"/>
  <c r="Q729" i="12"/>
  <c r="V729" i="12"/>
  <c r="G739" i="12"/>
  <c r="M739" i="12" s="1"/>
  <c r="I739" i="12"/>
  <c r="K739" i="12"/>
  <c r="O739" i="12"/>
  <c r="Q739" i="12"/>
  <c r="V739" i="12"/>
  <c r="G756" i="12"/>
  <c r="M756" i="12" s="1"/>
  <c r="I756" i="12"/>
  <c r="K756" i="12"/>
  <c r="O756" i="12"/>
  <c r="Q756" i="12"/>
  <c r="V756" i="12"/>
  <c r="G762" i="12"/>
  <c r="I762" i="12"/>
  <c r="K762" i="12"/>
  <c r="M762" i="12"/>
  <c r="O762" i="12"/>
  <c r="Q762" i="12"/>
  <c r="V762" i="12"/>
  <c r="G786" i="12"/>
  <c r="I786" i="12"/>
  <c r="K786" i="12"/>
  <c r="M786" i="12"/>
  <c r="O786" i="12"/>
  <c r="Q786" i="12"/>
  <c r="V786" i="12"/>
  <c r="G791" i="12"/>
  <c r="I791" i="12"/>
  <c r="K791" i="12"/>
  <c r="M791" i="12"/>
  <c r="O791" i="12"/>
  <c r="Q791" i="12"/>
  <c r="V791" i="12"/>
  <c r="G799" i="12"/>
  <c r="M799" i="12" s="1"/>
  <c r="I799" i="12"/>
  <c r="K799" i="12"/>
  <c r="O799" i="12"/>
  <c r="Q799" i="12"/>
  <c r="V799" i="12"/>
  <c r="G817" i="12"/>
  <c r="M817" i="12" s="1"/>
  <c r="I817" i="12"/>
  <c r="K817" i="12"/>
  <c r="O817" i="12"/>
  <c r="Q817" i="12"/>
  <c r="V817" i="12"/>
  <c r="G825" i="12"/>
  <c r="M825" i="12" s="1"/>
  <c r="I825" i="12"/>
  <c r="K825" i="12"/>
  <c r="O825" i="12"/>
  <c r="Q825" i="12"/>
  <c r="V825" i="12"/>
  <c r="G840" i="12"/>
  <c r="I840" i="12"/>
  <c r="K840" i="12"/>
  <c r="M840" i="12"/>
  <c r="O840" i="12"/>
  <c r="Q840" i="12"/>
  <c r="V840" i="12"/>
  <c r="G855" i="12"/>
  <c r="I855" i="12"/>
  <c r="K855" i="12"/>
  <c r="M855" i="12"/>
  <c r="O855" i="12"/>
  <c r="Q855" i="12"/>
  <c r="V855" i="12"/>
  <c r="G857" i="12"/>
  <c r="M857" i="12" s="1"/>
  <c r="I857" i="12"/>
  <c r="I856" i="12" s="1"/>
  <c r="K857" i="12"/>
  <c r="K856" i="12" s="1"/>
  <c r="O857" i="12"/>
  <c r="O856" i="12" s="1"/>
  <c r="Q857" i="12"/>
  <c r="Q856" i="12" s="1"/>
  <c r="V857" i="12"/>
  <c r="V856" i="12" s="1"/>
  <c r="G861" i="12"/>
  <c r="M861" i="12" s="1"/>
  <c r="I861" i="12"/>
  <c r="K861" i="12"/>
  <c r="O861" i="12"/>
  <c r="Q861" i="12"/>
  <c r="V861" i="12"/>
  <c r="G863" i="12"/>
  <c r="M863" i="12" s="1"/>
  <c r="I863" i="12"/>
  <c r="K863" i="12"/>
  <c r="O863" i="12"/>
  <c r="Q863" i="12"/>
  <c r="V863" i="12"/>
  <c r="G868" i="12"/>
  <c r="I868" i="12"/>
  <c r="K868" i="12"/>
  <c r="M868" i="12"/>
  <c r="O868" i="12"/>
  <c r="Q868" i="12"/>
  <c r="V868" i="12"/>
  <c r="G869" i="12"/>
  <c r="I869" i="12"/>
  <c r="K869" i="12"/>
  <c r="M869" i="12"/>
  <c r="O869" i="12"/>
  <c r="Q869" i="12"/>
  <c r="V869" i="12"/>
  <c r="G870" i="12"/>
  <c r="I870" i="12"/>
  <c r="K870" i="12"/>
  <c r="M870" i="12"/>
  <c r="O870" i="12"/>
  <c r="Q870" i="12"/>
  <c r="V870" i="12"/>
  <c r="G873" i="12"/>
  <c r="M873" i="12" s="1"/>
  <c r="I873" i="12"/>
  <c r="K873" i="12"/>
  <c r="O873" i="12"/>
  <c r="Q873" i="12"/>
  <c r="V873" i="12"/>
  <c r="G886" i="12"/>
  <c r="M886" i="12" s="1"/>
  <c r="I886" i="12"/>
  <c r="K886" i="12"/>
  <c r="O886" i="12"/>
  <c r="Q886" i="12"/>
  <c r="V886" i="12"/>
  <c r="G899" i="12"/>
  <c r="M899" i="12" s="1"/>
  <c r="I899" i="12"/>
  <c r="K899" i="12"/>
  <c r="O899" i="12"/>
  <c r="Q899" i="12"/>
  <c r="V899" i="12"/>
  <c r="G900" i="12"/>
  <c r="I900" i="12"/>
  <c r="K900" i="12"/>
  <c r="M900" i="12"/>
  <c r="O900" i="12"/>
  <c r="Q900" i="12"/>
  <c r="V900" i="12"/>
  <c r="G903" i="12"/>
  <c r="I903" i="12"/>
  <c r="K903" i="12"/>
  <c r="M903" i="12"/>
  <c r="O903" i="12"/>
  <c r="Q903" i="12"/>
  <c r="V903" i="12"/>
  <c r="G909" i="12"/>
  <c r="I909" i="12"/>
  <c r="K909" i="12"/>
  <c r="M909" i="12"/>
  <c r="O909" i="12"/>
  <c r="Q909" i="12"/>
  <c r="V909" i="12"/>
  <c r="G912" i="12"/>
  <c r="M912" i="12" s="1"/>
  <c r="I912" i="12"/>
  <c r="K912" i="12"/>
  <c r="O912" i="12"/>
  <c r="Q912" i="12"/>
  <c r="V912" i="12"/>
  <c r="G914" i="12"/>
  <c r="M914" i="12" s="1"/>
  <c r="I914" i="12"/>
  <c r="K914" i="12"/>
  <c r="O914" i="12"/>
  <c r="Q914" i="12"/>
  <c r="V914" i="12"/>
  <c r="G915" i="12"/>
  <c r="M915" i="12" s="1"/>
  <c r="I915" i="12"/>
  <c r="K915" i="12"/>
  <c r="O915" i="12"/>
  <c r="Q915" i="12"/>
  <c r="V915" i="12"/>
  <c r="G920" i="12"/>
  <c r="I920" i="12"/>
  <c r="K920" i="12"/>
  <c r="M920" i="12"/>
  <c r="O920" i="12"/>
  <c r="Q920" i="12"/>
  <c r="V920" i="12"/>
  <c r="G925" i="12"/>
  <c r="I925" i="12"/>
  <c r="K925" i="12"/>
  <c r="M925" i="12"/>
  <c r="O925" i="12"/>
  <c r="Q925" i="12"/>
  <c r="V925" i="12"/>
  <c r="G926" i="12"/>
  <c r="I926" i="12"/>
  <c r="K926" i="12"/>
  <c r="M926" i="12"/>
  <c r="O926" i="12"/>
  <c r="Q926" i="12"/>
  <c r="V926" i="12"/>
  <c r="G931" i="12"/>
  <c r="M931" i="12" s="1"/>
  <c r="I931" i="12"/>
  <c r="K931" i="12"/>
  <c r="O931" i="12"/>
  <c r="Q931" i="12"/>
  <c r="V931" i="12"/>
  <c r="G939" i="12"/>
  <c r="M939" i="12" s="1"/>
  <c r="I939" i="12"/>
  <c r="K939" i="12"/>
  <c r="O939" i="12"/>
  <c r="Q939" i="12"/>
  <c r="V939" i="12"/>
  <c r="G940" i="12"/>
  <c r="G941" i="12"/>
  <c r="I941" i="12"/>
  <c r="I940" i="12" s="1"/>
  <c r="K941" i="12"/>
  <c r="K940" i="12" s="1"/>
  <c r="M941" i="12"/>
  <c r="O941" i="12"/>
  <c r="O940" i="12" s="1"/>
  <c r="Q941" i="12"/>
  <c r="Q940" i="12" s="1"/>
  <c r="V941" i="12"/>
  <c r="G943" i="12"/>
  <c r="I943" i="12"/>
  <c r="K943" i="12"/>
  <c r="M943" i="12"/>
  <c r="O943" i="12"/>
  <c r="Q943" i="12"/>
  <c r="V943" i="12"/>
  <c r="G944" i="12"/>
  <c r="I944" i="12"/>
  <c r="K944" i="12"/>
  <c r="M944" i="12"/>
  <c r="O944" i="12"/>
  <c r="Q944" i="12"/>
  <c r="V944" i="12"/>
  <c r="G946" i="12"/>
  <c r="M946" i="12" s="1"/>
  <c r="I946" i="12"/>
  <c r="K946" i="12"/>
  <c r="O946" i="12"/>
  <c r="Q946" i="12"/>
  <c r="V946" i="12"/>
  <c r="G948" i="12"/>
  <c r="M948" i="12" s="1"/>
  <c r="I948" i="12"/>
  <c r="K948" i="12"/>
  <c r="O948" i="12"/>
  <c r="Q948" i="12"/>
  <c r="V948" i="12"/>
  <c r="G953" i="12"/>
  <c r="M953" i="12" s="1"/>
  <c r="I953" i="12"/>
  <c r="K953" i="12"/>
  <c r="O953" i="12"/>
  <c r="Q953" i="12"/>
  <c r="V953" i="12"/>
  <c r="V940" i="12" s="1"/>
  <c r="G955" i="12"/>
  <c r="I955" i="12"/>
  <c r="K955" i="12"/>
  <c r="M955" i="12"/>
  <c r="O955" i="12"/>
  <c r="Q955" i="12"/>
  <c r="V955" i="12"/>
  <c r="G957" i="12"/>
  <c r="I957" i="12"/>
  <c r="K957" i="12"/>
  <c r="M957" i="12"/>
  <c r="O957" i="12"/>
  <c r="Q957" i="12"/>
  <c r="V957" i="12"/>
  <c r="G959" i="12"/>
  <c r="I959" i="12"/>
  <c r="K959" i="12"/>
  <c r="M959" i="12"/>
  <c r="O959" i="12"/>
  <c r="Q959" i="12"/>
  <c r="V959" i="12"/>
  <c r="G961" i="12"/>
  <c r="M961" i="12" s="1"/>
  <c r="I961" i="12"/>
  <c r="K961" i="12"/>
  <c r="O961" i="12"/>
  <c r="Q961" i="12"/>
  <c r="V961" i="12"/>
  <c r="G963" i="12"/>
  <c r="M963" i="12" s="1"/>
  <c r="I963" i="12"/>
  <c r="K963" i="12"/>
  <c r="O963" i="12"/>
  <c r="Q963" i="12"/>
  <c r="V963" i="12"/>
  <c r="G964" i="12"/>
  <c r="G965" i="12"/>
  <c r="I965" i="12"/>
  <c r="I964" i="12" s="1"/>
  <c r="K965" i="12"/>
  <c r="K964" i="12" s="1"/>
  <c r="M965" i="12"/>
  <c r="O965" i="12"/>
  <c r="O964" i="12" s="1"/>
  <c r="Q965" i="12"/>
  <c r="Q964" i="12" s="1"/>
  <c r="V965" i="12"/>
  <c r="G970" i="12"/>
  <c r="I970" i="12"/>
  <c r="K970" i="12"/>
  <c r="M970" i="12"/>
  <c r="O970" i="12"/>
  <c r="Q970" i="12"/>
  <c r="V970" i="12"/>
  <c r="G983" i="12"/>
  <c r="I983" i="12"/>
  <c r="K983" i="12"/>
  <c r="M983" i="12"/>
  <c r="O983" i="12"/>
  <c r="Q983" i="12"/>
  <c r="V983" i="12"/>
  <c r="G985" i="12"/>
  <c r="M985" i="12" s="1"/>
  <c r="I985" i="12"/>
  <c r="K985" i="12"/>
  <c r="O985" i="12"/>
  <c r="Q985" i="12"/>
  <c r="V985" i="12"/>
  <c r="G990" i="12"/>
  <c r="M990" i="12" s="1"/>
  <c r="I990" i="12"/>
  <c r="K990" i="12"/>
  <c r="O990" i="12"/>
  <c r="Q990" i="12"/>
  <c r="V990" i="12"/>
  <c r="G995" i="12"/>
  <c r="M995" i="12" s="1"/>
  <c r="I995" i="12"/>
  <c r="K995" i="12"/>
  <c r="O995" i="12"/>
  <c r="Q995" i="12"/>
  <c r="V995" i="12"/>
  <c r="V964" i="12" s="1"/>
  <c r="G997" i="12"/>
  <c r="I997" i="12"/>
  <c r="K997" i="12"/>
  <c r="M997" i="12"/>
  <c r="O997" i="12"/>
  <c r="Q997" i="12"/>
  <c r="V997" i="12"/>
  <c r="G999" i="12"/>
  <c r="I999" i="12"/>
  <c r="K999" i="12"/>
  <c r="M999" i="12"/>
  <c r="O999" i="12"/>
  <c r="Q999" i="12"/>
  <c r="V999" i="12"/>
  <c r="G1000" i="12"/>
  <c r="I1000" i="12"/>
  <c r="K1000" i="12"/>
  <c r="M1000" i="12"/>
  <c r="O1000" i="12"/>
  <c r="Q1000" i="12"/>
  <c r="V1000" i="12"/>
  <c r="G1013" i="12"/>
  <c r="M1013" i="12" s="1"/>
  <c r="I1013" i="12"/>
  <c r="K1013" i="12"/>
  <c r="O1013" i="12"/>
  <c r="Q1013" i="12"/>
  <c r="V1013" i="12"/>
  <c r="G1016" i="12"/>
  <c r="M1016" i="12" s="1"/>
  <c r="I1016" i="12"/>
  <c r="K1016" i="12"/>
  <c r="O1016" i="12"/>
  <c r="Q1016" i="12"/>
  <c r="V1016" i="12"/>
  <c r="G1017" i="12"/>
  <c r="G1018" i="12"/>
  <c r="I1018" i="12"/>
  <c r="I1017" i="12" s="1"/>
  <c r="K1018" i="12"/>
  <c r="K1017" i="12" s="1"/>
  <c r="M1018" i="12"/>
  <c r="O1018" i="12"/>
  <c r="O1017" i="12" s="1"/>
  <c r="Q1018" i="12"/>
  <c r="Q1017" i="12" s="1"/>
  <c r="V1018" i="12"/>
  <c r="G1023" i="12"/>
  <c r="I1023" i="12"/>
  <c r="K1023" i="12"/>
  <c r="M1023" i="12"/>
  <c r="O1023" i="12"/>
  <c r="Q1023" i="12"/>
  <c r="V1023" i="12"/>
  <c r="G1024" i="12"/>
  <c r="I1024" i="12"/>
  <c r="K1024" i="12"/>
  <c r="M1024" i="12"/>
  <c r="O1024" i="12"/>
  <c r="Q1024" i="12"/>
  <c r="V1024" i="12"/>
  <c r="G1025" i="12"/>
  <c r="M1025" i="12" s="1"/>
  <c r="I1025" i="12"/>
  <c r="K1025" i="12"/>
  <c r="O1025" i="12"/>
  <c r="Q1025" i="12"/>
  <c r="V1025" i="12"/>
  <c r="G1026" i="12"/>
  <c r="M1026" i="12" s="1"/>
  <c r="I1026" i="12"/>
  <c r="K1026" i="12"/>
  <c r="O1026" i="12"/>
  <c r="Q1026" i="12"/>
  <c r="V1026" i="12"/>
  <c r="G1027" i="12"/>
  <c r="M1027" i="12" s="1"/>
  <c r="I1027" i="12"/>
  <c r="K1027" i="12"/>
  <c r="O1027" i="12"/>
  <c r="Q1027" i="12"/>
  <c r="V1027" i="12"/>
  <c r="V1017" i="12" s="1"/>
  <c r="G1028" i="12"/>
  <c r="I1028" i="12"/>
  <c r="K1028" i="12"/>
  <c r="M1028" i="12"/>
  <c r="O1028" i="12"/>
  <c r="Q1028" i="12"/>
  <c r="V1028" i="12"/>
  <c r="G1029" i="12"/>
  <c r="I1029" i="12"/>
  <c r="K1029" i="12"/>
  <c r="M1029" i="12"/>
  <c r="O1029" i="12"/>
  <c r="Q1029" i="12"/>
  <c r="V1029" i="12"/>
  <c r="G1030" i="12"/>
  <c r="I1030" i="12"/>
  <c r="K1030" i="12"/>
  <c r="M1030" i="12"/>
  <c r="O1030" i="12"/>
  <c r="Q1030" i="12"/>
  <c r="V1030" i="12"/>
  <c r="G1031" i="12"/>
  <c r="M1031" i="12" s="1"/>
  <c r="I1031" i="12"/>
  <c r="K1031" i="12"/>
  <c r="O1031" i="12"/>
  <c r="Q1031" i="12"/>
  <c r="V1031" i="12"/>
  <c r="G1032" i="12"/>
  <c r="M1032" i="12" s="1"/>
  <c r="I1032" i="12"/>
  <c r="K1032" i="12"/>
  <c r="O1032" i="12"/>
  <c r="Q1032" i="12"/>
  <c r="V1032" i="12"/>
  <c r="G1034" i="12"/>
  <c r="M1034" i="12" s="1"/>
  <c r="I1034" i="12"/>
  <c r="K1034" i="12"/>
  <c r="O1034" i="12"/>
  <c r="Q1034" i="12"/>
  <c r="V1034" i="12"/>
  <c r="G1036" i="12"/>
  <c r="I1036" i="12"/>
  <c r="K1036" i="12"/>
  <c r="M1036" i="12"/>
  <c r="O1036" i="12"/>
  <c r="Q1036" i="12"/>
  <c r="V1036" i="12"/>
  <c r="G1038" i="12"/>
  <c r="I1038" i="12"/>
  <c r="K1038" i="12"/>
  <c r="M1038" i="12"/>
  <c r="O1038" i="12"/>
  <c r="Q1038" i="12"/>
  <c r="V1038" i="12"/>
  <c r="G1040" i="12"/>
  <c r="I1040" i="12"/>
  <c r="K1040" i="12"/>
  <c r="M1040" i="12"/>
  <c r="O1040" i="12"/>
  <c r="Q1040" i="12"/>
  <c r="V1040" i="12"/>
  <c r="G1041" i="12"/>
  <c r="M1041" i="12" s="1"/>
  <c r="I1041" i="12"/>
  <c r="K1041" i="12"/>
  <c r="O1041" i="12"/>
  <c r="Q1041" i="12"/>
  <c r="V1041" i="12"/>
  <c r="G1042" i="12"/>
  <c r="M1042" i="12" s="1"/>
  <c r="I1042" i="12"/>
  <c r="K1042" i="12"/>
  <c r="O1042" i="12"/>
  <c r="Q1042" i="12"/>
  <c r="V1042" i="12"/>
  <c r="G1043" i="12"/>
  <c r="M1043" i="12" s="1"/>
  <c r="I1043" i="12"/>
  <c r="K1043" i="12"/>
  <c r="O1043" i="12"/>
  <c r="Q1043" i="12"/>
  <c r="V1043" i="12"/>
  <c r="G1044" i="12"/>
  <c r="I1044" i="12"/>
  <c r="K1044" i="12"/>
  <c r="M1044" i="12"/>
  <c r="O1044" i="12"/>
  <c r="Q1044" i="12"/>
  <c r="V1044" i="12"/>
  <c r="G1045" i="12"/>
  <c r="I1045" i="12"/>
  <c r="K1045" i="12"/>
  <c r="M1045" i="12"/>
  <c r="O1045" i="12"/>
  <c r="Q1045" i="12"/>
  <c r="V1045" i="12"/>
  <c r="G1046" i="12"/>
  <c r="I1046" i="12"/>
  <c r="K1046" i="12"/>
  <c r="M1046" i="12"/>
  <c r="O1046" i="12"/>
  <c r="Q1046" i="12"/>
  <c r="V1046" i="12"/>
  <c r="G1047" i="12"/>
  <c r="M1047" i="12" s="1"/>
  <c r="I1047" i="12"/>
  <c r="K1047" i="12"/>
  <c r="O1047" i="12"/>
  <c r="Q1047" i="12"/>
  <c r="V1047" i="12"/>
  <c r="G1048" i="12"/>
  <c r="M1048" i="12" s="1"/>
  <c r="I1048" i="12"/>
  <c r="K1048" i="12"/>
  <c r="O1048" i="12"/>
  <c r="Q1048" i="12"/>
  <c r="V1048" i="12"/>
  <c r="G1049" i="12"/>
  <c r="M1049" i="12" s="1"/>
  <c r="I1049" i="12"/>
  <c r="K1049" i="12"/>
  <c r="O1049" i="12"/>
  <c r="Q1049" i="12"/>
  <c r="V1049" i="12"/>
  <c r="G1054" i="12"/>
  <c r="I1054" i="12"/>
  <c r="K1054" i="12"/>
  <c r="M1054" i="12"/>
  <c r="O1054" i="12"/>
  <c r="Q1054" i="12"/>
  <c r="V1054" i="12"/>
  <c r="G1059" i="12"/>
  <c r="I1059" i="12"/>
  <c r="K1059" i="12"/>
  <c r="M1059" i="12"/>
  <c r="O1059" i="12"/>
  <c r="Q1059" i="12"/>
  <c r="V1059" i="12"/>
  <c r="G1061" i="12"/>
  <c r="M1061" i="12" s="1"/>
  <c r="I1061" i="12"/>
  <c r="I1060" i="12" s="1"/>
  <c r="K1061" i="12"/>
  <c r="K1060" i="12" s="1"/>
  <c r="O1061" i="12"/>
  <c r="O1060" i="12" s="1"/>
  <c r="Q1061" i="12"/>
  <c r="Q1060" i="12" s="1"/>
  <c r="V1061" i="12"/>
  <c r="V1060" i="12" s="1"/>
  <c r="G1062" i="12"/>
  <c r="M1062" i="12" s="1"/>
  <c r="I1062" i="12"/>
  <c r="K1062" i="12"/>
  <c r="O1062" i="12"/>
  <c r="Q1062" i="12"/>
  <c r="V1062" i="12"/>
  <c r="G1063" i="12"/>
  <c r="M1063" i="12" s="1"/>
  <c r="I1063" i="12"/>
  <c r="K1063" i="12"/>
  <c r="O1063" i="12"/>
  <c r="Q1063" i="12"/>
  <c r="V1063" i="12"/>
  <c r="G1064" i="12"/>
  <c r="I1064" i="12"/>
  <c r="K1064" i="12"/>
  <c r="M1064" i="12"/>
  <c r="O1064" i="12"/>
  <c r="Q1064" i="12"/>
  <c r="V1064" i="12"/>
  <c r="G1065" i="12"/>
  <c r="I1065" i="12"/>
  <c r="K1065" i="12"/>
  <c r="M1065" i="12"/>
  <c r="O1065" i="12"/>
  <c r="Q1065" i="12"/>
  <c r="V1065" i="12"/>
  <c r="G1067" i="12"/>
  <c r="G1066" i="12" s="1"/>
  <c r="I1067" i="12"/>
  <c r="I1066" i="12" s="1"/>
  <c r="K1067" i="12"/>
  <c r="K1066" i="12" s="1"/>
  <c r="O1067" i="12"/>
  <c r="Q1067" i="12"/>
  <c r="Q1066" i="12" s="1"/>
  <c r="V1067" i="12"/>
  <c r="V1066" i="12" s="1"/>
  <c r="G1068" i="12"/>
  <c r="M1068" i="12" s="1"/>
  <c r="I1068" i="12"/>
  <c r="K1068" i="12"/>
  <c r="O1068" i="12"/>
  <c r="O1066" i="12" s="1"/>
  <c r="Q1068" i="12"/>
  <c r="V1068" i="12"/>
  <c r="G1069" i="12"/>
  <c r="M1069" i="12" s="1"/>
  <c r="I1069" i="12"/>
  <c r="K1069" i="12"/>
  <c r="O1069" i="12"/>
  <c r="Q1069" i="12"/>
  <c r="V1069" i="12"/>
  <c r="Q1070" i="12"/>
  <c r="G1071" i="12"/>
  <c r="I1071" i="12"/>
  <c r="I1070" i="12" s="1"/>
  <c r="K1071" i="12"/>
  <c r="K1070" i="12" s="1"/>
  <c r="M1071" i="12"/>
  <c r="O1071" i="12"/>
  <c r="O1070" i="12" s="1"/>
  <c r="Q1071" i="12"/>
  <c r="V1071" i="12"/>
  <c r="V1070" i="12" s="1"/>
  <c r="G1086" i="12"/>
  <c r="G1070" i="12" s="1"/>
  <c r="I1086" i="12"/>
  <c r="K1086" i="12"/>
  <c r="M1086" i="12"/>
  <c r="O1086" i="12"/>
  <c r="Q1086" i="12"/>
  <c r="V1086" i="12"/>
  <c r="G1087" i="12"/>
  <c r="M1087" i="12" s="1"/>
  <c r="I1087" i="12"/>
  <c r="K1087" i="12"/>
  <c r="O1087" i="12"/>
  <c r="Q1087" i="12"/>
  <c r="V1087" i="12"/>
  <c r="G1089" i="12"/>
  <c r="M1089" i="12" s="1"/>
  <c r="I1089" i="12"/>
  <c r="K1089" i="12"/>
  <c r="O1089" i="12"/>
  <c r="Q1089" i="12"/>
  <c r="V1089" i="12"/>
  <c r="G1090" i="12"/>
  <c r="M1090" i="12" s="1"/>
  <c r="I1090" i="12"/>
  <c r="K1090" i="12"/>
  <c r="O1090" i="12"/>
  <c r="Q1090" i="12"/>
  <c r="V1090" i="12"/>
  <c r="G1100" i="12"/>
  <c r="I1100" i="12"/>
  <c r="K1100" i="12"/>
  <c r="M1100" i="12"/>
  <c r="O1100" i="12"/>
  <c r="Q1100" i="12"/>
  <c r="V1100" i="12"/>
  <c r="G1112" i="12"/>
  <c r="I1112" i="12"/>
  <c r="K1112" i="12"/>
  <c r="M1112" i="12"/>
  <c r="O1112" i="12"/>
  <c r="Q1112" i="12"/>
  <c r="V1112" i="12"/>
  <c r="G1113" i="12"/>
  <c r="I1113" i="12"/>
  <c r="K1113" i="12"/>
  <c r="M1113" i="12"/>
  <c r="O1113" i="12"/>
  <c r="Q1113" i="12"/>
  <c r="V1113" i="12"/>
  <c r="K1114" i="12"/>
  <c r="G1115" i="12"/>
  <c r="M1115" i="12" s="1"/>
  <c r="M1114" i="12" s="1"/>
  <c r="I1115" i="12"/>
  <c r="I1114" i="12" s="1"/>
  <c r="K1115" i="12"/>
  <c r="O1115" i="12"/>
  <c r="O1114" i="12" s="1"/>
  <c r="Q1115" i="12"/>
  <c r="Q1114" i="12" s="1"/>
  <c r="V1115" i="12"/>
  <c r="V1114" i="12" s="1"/>
  <c r="G1131" i="12"/>
  <c r="M1131" i="12" s="1"/>
  <c r="I1131" i="12"/>
  <c r="K1131" i="12"/>
  <c r="O1131" i="12"/>
  <c r="Q1131" i="12"/>
  <c r="V1131" i="12"/>
  <c r="G1132" i="12"/>
  <c r="I1132" i="12"/>
  <c r="K1132" i="12"/>
  <c r="M1132" i="12"/>
  <c r="O1132" i="12"/>
  <c r="Q1132" i="12"/>
  <c r="V1132" i="12"/>
  <c r="G1135" i="12"/>
  <c r="I1135" i="12"/>
  <c r="K1135" i="12"/>
  <c r="M1135" i="12"/>
  <c r="O1135" i="12"/>
  <c r="Q1135" i="12"/>
  <c r="V1135" i="12"/>
  <c r="G1138" i="12"/>
  <c r="I1138" i="12"/>
  <c r="K1138" i="12"/>
  <c r="M1138" i="12"/>
  <c r="O1138" i="12"/>
  <c r="Q1138" i="12"/>
  <c r="V1138" i="12"/>
  <c r="G1156" i="12"/>
  <c r="M1156" i="12" s="1"/>
  <c r="I1156" i="12"/>
  <c r="K1156" i="12"/>
  <c r="O1156" i="12"/>
  <c r="Q1156" i="12"/>
  <c r="V1156" i="12"/>
  <c r="G1162" i="12"/>
  <c r="M1162" i="12" s="1"/>
  <c r="I1162" i="12"/>
  <c r="K1162" i="12"/>
  <c r="O1162" i="12"/>
  <c r="Q1162" i="12"/>
  <c r="V1162" i="12"/>
  <c r="G1185" i="12"/>
  <c r="M1185" i="12" s="1"/>
  <c r="I1185" i="12"/>
  <c r="K1185" i="12"/>
  <c r="O1185" i="12"/>
  <c r="Q1185" i="12"/>
  <c r="V1185" i="12"/>
  <c r="Q1186" i="12"/>
  <c r="G1187" i="12"/>
  <c r="I1187" i="12"/>
  <c r="I1186" i="12" s="1"/>
  <c r="K1187" i="12"/>
  <c r="K1186" i="12" s="1"/>
  <c r="M1187" i="12"/>
  <c r="O1187" i="12"/>
  <c r="O1186" i="12" s="1"/>
  <c r="Q1187" i="12"/>
  <c r="V1187" i="12"/>
  <c r="G1188" i="12"/>
  <c r="I1188" i="12"/>
  <c r="K1188" i="12"/>
  <c r="M1188" i="12"/>
  <c r="O1188" i="12"/>
  <c r="Q1188" i="12"/>
  <c r="V1188" i="12"/>
  <c r="V1186" i="12" s="1"/>
  <c r="G1194" i="12"/>
  <c r="G1186" i="12" s="1"/>
  <c r="I1194" i="12"/>
  <c r="K1194" i="12"/>
  <c r="O1194" i="12"/>
  <c r="Q1194" i="12"/>
  <c r="V1194" i="12"/>
  <c r="G1195" i="12"/>
  <c r="M1195" i="12" s="1"/>
  <c r="I1195" i="12"/>
  <c r="K1195" i="12"/>
  <c r="O1195" i="12"/>
  <c r="Q1195" i="12"/>
  <c r="V1195" i="12"/>
  <c r="G1196" i="12"/>
  <c r="G1197" i="12"/>
  <c r="I1197" i="12"/>
  <c r="K1197" i="12"/>
  <c r="K1196" i="12" s="1"/>
  <c r="M1197" i="12"/>
  <c r="O1197" i="12"/>
  <c r="O1196" i="12" s="1"/>
  <c r="Q1197" i="12"/>
  <c r="Q1196" i="12" s="1"/>
  <c r="V1197" i="12"/>
  <c r="G1212" i="12"/>
  <c r="I1212" i="12"/>
  <c r="K1212" i="12"/>
  <c r="M1212" i="12"/>
  <c r="O1212" i="12"/>
  <c r="Q1212" i="12"/>
  <c r="V1212" i="12"/>
  <c r="G1213" i="12"/>
  <c r="I1213" i="12"/>
  <c r="I1196" i="12" s="1"/>
  <c r="K1213" i="12"/>
  <c r="M1213" i="12"/>
  <c r="O1213" i="12"/>
  <c r="Q1213" i="12"/>
  <c r="V1213" i="12"/>
  <c r="G1214" i="12"/>
  <c r="M1214" i="12" s="1"/>
  <c r="I1214" i="12"/>
  <c r="K1214" i="12"/>
  <c r="O1214" i="12"/>
  <c r="Q1214" i="12"/>
  <c r="V1214" i="12"/>
  <c r="G1215" i="12"/>
  <c r="M1215" i="12" s="1"/>
  <c r="I1215" i="12"/>
  <c r="K1215" i="12"/>
  <c r="O1215" i="12"/>
  <c r="Q1215" i="12"/>
  <c r="V1215" i="12"/>
  <c r="G1227" i="12"/>
  <c r="M1227" i="12" s="1"/>
  <c r="I1227" i="12"/>
  <c r="K1227" i="12"/>
  <c r="O1227" i="12"/>
  <c r="Q1227" i="12"/>
  <c r="V1227" i="12"/>
  <c r="V1196" i="12" s="1"/>
  <c r="G1228" i="12"/>
  <c r="M1228" i="12" s="1"/>
  <c r="I1228" i="12"/>
  <c r="K1228" i="12"/>
  <c r="O1228" i="12"/>
  <c r="Q1228" i="12"/>
  <c r="V1228" i="12"/>
  <c r="G1231" i="12"/>
  <c r="I1231" i="12"/>
  <c r="K1231" i="12"/>
  <c r="M1231" i="12"/>
  <c r="O1231" i="12"/>
  <c r="Q1231" i="12"/>
  <c r="V1231" i="12"/>
  <c r="G1237" i="12"/>
  <c r="I1237" i="12"/>
  <c r="K1237" i="12"/>
  <c r="M1237" i="12"/>
  <c r="O1237" i="12"/>
  <c r="Q1237" i="12"/>
  <c r="V1237" i="12"/>
  <c r="K1238" i="12"/>
  <c r="G1239" i="12"/>
  <c r="M1239" i="12" s="1"/>
  <c r="M1238" i="12" s="1"/>
  <c r="I1239" i="12"/>
  <c r="I1238" i="12" s="1"/>
  <c r="K1239" i="12"/>
  <c r="O1239" i="12"/>
  <c r="O1238" i="12" s="1"/>
  <c r="Q1239" i="12"/>
  <c r="Q1238" i="12" s="1"/>
  <c r="V1239" i="12"/>
  <c r="V1238" i="12" s="1"/>
  <c r="G1242" i="12"/>
  <c r="M1242" i="12" s="1"/>
  <c r="I1242" i="12"/>
  <c r="K1242" i="12"/>
  <c r="O1242" i="12"/>
  <c r="Q1242" i="12"/>
  <c r="V1242" i="12"/>
  <c r="G1245" i="12"/>
  <c r="I1245" i="12"/>
  <c r="K1245" i="12"/>
  <c r="M1245" i="12"/>
  <c r="O1245" i="12"/>
  <c r="Q1245" i="12"/>
  <c r="V1245" i="12"/>
  <c r="G1250" i="12"/>
  <c r="G1249" i="12" s="1"/>
  <c r="I1250" i="12"/>
  <c r="I1249" i="12" s="1"/>
  <c r="K1250" i="12"/>
  <c r="K1249" i="12" s="1"/>
  <c r="M1250" i="12"/>
  <c r="O1250" i="12"/>
  <c r="Q1250" i="12"/>
  <c r="V1250" i="12"/>
  <c r="V1249" i="12" s="1"/>
  <c r="G1251" i="12"/>
  <c r="M1251" i="12" s="1"/>
  <c r="I1251" i="12"/>
  <c r="K1251" i="12"/>
  <c r="O1251" i="12"/>
  <c r="Q1251" i="12"/>
  <c r="Q1249" i="12" s="1"/>
  <c r="V1251" i="12"/>
  <c r="G1252" i="12"/>
  <c r="M1252" i="12" s="1"/>
  <c r="I1252" i="12"/>
  <c r="K1252" i="12"/>
  <c r="O1252" i="12"/>
  <c r="Q1252" i="12"/>
  <c r="V1252" i="12"/>
  <c r="G1253" i="12"/>
  <c r="M1253" i="12" s="1"/>
  <c r="I1253" i="12"/>
  <c r="K1253" i="12"/>
  <c r="O1253" i="12"/>
  <c r="Q1253" i="12"/>
  <c r="V1253" i="12"/>
  <c r="G1254" i="12"/>
  <c r="M1254" i="12" s="1"/>
  <c r="I1254" i="12"/>
  <c r="K1254" i="12"/>
  <c r="O1254" i="12"/>
  <c r="Q1254" i="12"/>
  <c r="V1254" i="12"/>
  <c r="G1255" i="12"/>
  <c r="I1255" i="12"/>
  <c r="K1255" i="12"/>
  <c r="M1255" i="12"/>
  <c r="O1255" i="12"/>
  <c r="O1249" i="12" s="1"/>
  <c r="Q1255" i="12"/>
  <c r="V1255" i="12"/>
  <c r="G1256" i="12"/>
  <c r="I1256" i="12"/>
  <c r="K1256" i="12"/>
  <c r="M1256" i="12"/>
  <c r="O1256" i="12"/>
  <c r="Q1256" i="12"/>
  <c r="V1256" i="12"/>
  <c r="G1257" i="12"/>
  <c r="M1257" i="12" s="1"/>
  <c r="I1257" i="12"/>
  <c r="K1257" i="12"/>
  <c r="O1257" i="12"/>
  <c r="Q1257" i="12"/>
  <c r="V1257" i="12"/>
  <c r="I1258" i="12"/>
  <c r="K1258" i="12"/>
  <c r="Q1258" i="12"/>
  <c r="G1259" i="12"/>
  <c r="M1259" i="12" s="1"/>
  <c r="M1258" i="12" s="1"/>
  <c r="I1259" i="12"/>
  <c r="K1259" i="12"/>
  <c r="O1259" i="12"/>
  <c r="O1258" i="12" s="1"/>
  <c r="Q1259" i="12"/>
  <c r="V1259" i="12"/>
  <c r="V1258" i="12" s="1"/>
  <c r="Q1260" i="12"/>
  <c r="G1261" i="12"/>
  <c r="I1261" i="12"/>
  <c r="I1260" i="12" s="1"/>
  <c r="K1261" i="12"/>
  <c r="K1260" i="12" s="1"/>
  <c r="M1261" i="12"/>
  <c r="O1261" i="12"/>
  <c r="O1260" i="12" s="1"/>
  <c r="Q1261" i="12"/>
  <c r="V1261" i="12"/>
  <c r="G1262" i="12"/>
  <c r="G1260" i="12" s="1"/>
  <c r="I1262" i="12"/>
  <c r="K1262" i="12"/>
  <c r="M1262" i="12"/>
  <c r="M1260" i="12" s="1"/>
  <c r="O1262" i="12"/>
  <c r="Q1262" i="12"/>
  <c r="V1262" i="12"/>
  <c r="G1263" i="12"/>
  <c r="M1263" i="12" s="1"/>
  <c r="I1263" i="12"/>
  <c r="K1263" i="12"/>
  <c r="O1263" i="12"/>
  <c r="Q1263" i="12"/>
  <c r="V1263" i="12"/>
  <c r="V1260" i="12" s="1"/>
  <c r="G1264" i="12"/>
  <c r="M1264" i="12" s="1"/>
  <c r="I1264" i="12"/>
  <c r="K1264" i="12"/>
  <c r="O1264" i="12"/>
  <c r="Q1264" i="12"/>
  <c r="V1264" i="12"/>
  <c r="G1265" i="12"/>
  <c r="M1265" i="12" s="1"/>
  <c r="I1265" i="12"/>
  <c r="K1265" i="12"/>
  <c r="O1265" i="12"/>
  <c r="Q1265" i="12"/>
  <c r="V1265" i="12"/>
  <c r="G1266" i="12"/>
  <c r="M1266" i="12" s="1"/>
  <c r="I1266" i="12"/>
  <c r="K1266" i="12"/>
  <c r="O1266" i="12"/>
  <c r="Q1266" i="12"/>
  <c r="V1266" i="12"/>
  <c r="G1267" i="12"/>
  <c r="I1267" i="12"/>
  <c r="K1267" i="12"/>
  <c r="M1267" i="12"/>
  <c r="O1267" i="12"/>
  <c r="Q1267" i="12"/>
  <c r="V1267" i="12"/>
  <c r="G1268" i="12"/>
  <c r="I1268" i="12"/>
  <c r="K1268" i="12"/>
  <c r="M1268" i="12"/>
  <c r="O1268" i="12"/>
  <c r="Q1268" i="12"/>
  <c r="V1268" i="12"/>
  <c r="K1269" i="12"/>
  <c r="G1270" i="12"/>
  <c r="M1270" i="12" s="1"/>
  <c r="M1269" i="12" s="1"/>
  <c r="I1270" i="12"/>
  <c r="I1269" i="12" s="1"/>
  <c r="K1270" i="12"/>
  <c r="O1270" i="12"/>
  <c r="O1269" i="12" s="1"/>
  <c r="Q1270" i="12"/>
  <c r="Q1269" i="12" s="1"/>
  <c r="V1270" i="12"/>
  <c r="V1269" i="12" s="1"/>
  <c r="G1271" i="12"/>
  <c r="M1271" i="12" s="1"/>
  <c r="I1271" i="12"/>
  <c r="K1271" i="12"/>
  <c r="O1271" i="12"/>
  <c r="Q1271" i="12"/>
  <c r="V1271" i="12"/>
  <c r="G1272" i="12"/>
  <c r="I1272" i="12"/>
  <c r="K1272" i="12"/>
  <c r="M1272" i="12"/>
  <c r="O1272" i="12"/>
  <c r="Q1272" i="12"/>
  <c r="V1272" i="12"/>
  <c r="G1273" i="12"/>
  <c r="I1273" i="12"/>
  <c r="K1273" i="12"/>
  <c r="M1273" i="12"/>
  <c r="O1273" i="12"/>
  <c r="Q1273" i="12"/>
  <c r="V1273" i="12"/>
  <c r="G1274" i="12"/>
  <c r="I1274" i="12"/>
  <c r="K1274" i="12"/>
  <c r="M1274" i="12"/>
  <c r="O1274" i="12"/>
  <c r="Q1274" i="12"/>
  <c r="V1274" i="12"/>
  <c r="G1275" i="12"/>
  <c r="M1275" i="12" s="1"/>
  <c r="I1275" i="12"/>
  <c r="K1275" i="12"/>
  <c r="O1275" i="12"/>
  <c r="Q1275" i="12"/>
  <c r="V1275" i="12"/>
  <c r="G1276" i="12"/>
  <c r="M1276" i="12" s="1"/>
  <c r="I1276" i="12"/>
  <c r="K1276" i="12"/>
  <c r="O1276" i="12"/>
  <c r="Q1276" i="12"/>
  <c r="V1276" i="12"/>
  <c r="G1277" i="12"/>
  <c r="M1277" i="12" s="1"/>
  <c r="I1277" i="12"/>
  <c r="K1277" i="12"/>
  <c r="O1277" i="12"/>
  <c r="Q1277" i="12"/>
  <c r="V1277" i="12"/>
  <c r="G1278" i="12"/>
  <c r="M1278" i="12" s="1"/>
  <c r="I1278" i="12"/>
  <c r="K1278" i="12"/>
  <c r="O1278" i="12"/>
  <c r="Q1278" i="12"/>
  <c r="V1278" i="12"/>
  <c r="AE1280" i="12"/>
  <c r="AF1280" i="12"/>
  <c r="I20" i="1"/>
  <c r="I19" i="1"/>
  <c r="I18" i="1"/>
  <c r="I17" i="1"/>
  <c r="I16" i="1"/>
  <c r="I88" i="1"/>
  <c r="J79" i="1" s="1"/>
  <c r="F46" i="1"/>
  <c r="G23" i="1" s="1"/>
  <c r="G46" i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81" i="1" l="1"/>
  <c r="J72" i="1"/>
  <c r="J59" i="1"/>
  <c r="J63" i="1"/>
  <c r="J82" i="1"/>
  <c r="J53" i="1"/>
  <c r="J56" i="1"/>
  <c r="J65" i="1"/>
  <c r="J76" i="1"/>
  <c r="J57" i="1"/>
  <c r="J62" i="1"/>
  <c r="J87" i="1"/>
  <c r="J75" i="1"/>
  <c r="J83" i="1"/>
  <c r="J66" i="1"/>
  <c r="J60" i="1"/>
  <c r="J61" i="1"/>
  <c r="J54" i="1"/>
  <c r="J55" i="1"/>
  <c r="J69" i="1"/>
  <c r="J71" i="1"/>
  <c r="J70" i="1"/>
  <c r="J84" i="1"/>
  <c r="J77" i="1"/>
  <c r="J58" i="1"/>
  <c r="J64" i="1"/>
  <c r="J78" i="1"/>
  <c r="J68" i="1"/>
  <c r="J74" i="1"/>
  <c r="J86" i="1"/>
  <c r="J80" i="1"/>
  <c r="J67" i="1"/>
  <c r="J85" i="1"/>
  <c r="J73" i="1"/>
  <c r="G28" i="1"/>
  <c r="G25" i="1"/>
  <c r="A25" i="1" s="1"/>
  <c r="A23" i="1"/>
  <c r="M8" i="16"/>
  <c r="AF20" i="16"/>
  <c r="AF43" i="15"/>
  <c r="M11" i="15"/>
  <c r="M8" i="15" s="1"/>
  <c r="M81" i="14"/>
  <c r="AF91" i="14"/>
  <c r="G81" i="14"/>
  <c r="M10" i="14"/>
  <c r="M8" i="14" s="1"/>
  <c r="M62" i="13"/>
  <c r="G23" i="13"/>
  <c r="AF78" i="13"/>
  <c r="M11" i="13"/>
  <c r="M8" i="13" s="1"/>
  <c r="M1060" i="12"/>
  <c r="M964" i="12"/>
  <c r="M300" i="12"/>
  <c r="M655" i="12"/>
  <c r="M243" i="12"/>
  <c r="M856" i="12"/>
  <c r="M496" i="12"/>
  <c r="M940" i="12"/>
  <c r="M1196" i="12"/>
  <c r="M522" i="12"/>
  <c r="M1070" i="12"/>
  <c r="M1249" i="12"/>
  <c r="M698" i="12"/>
  <c r="M560" i="12"/>
  <c r="M1017" i="12"/>
  <c r="M441" i="12"/>
  <c r="M339" i="12"/>
  <c r="M132" i="12"/>
  <c r="M1194" i="12"/>
  <c r="M1186" i="12" s="1"/>
  <c r="M1067" i="12"/>
  <c r="M1066" i="12" s="1"/>
  <c r="G132" i="12"/>
  <c r="G1114" i="12"/>
  <c r="G698" i="12"/>
  <c r="G560" i="12"/>
  <c r="G1060" i="12"/>
  <c r="G856" i="12"/>
  <c r="G655" i="12"/>
  <c r="G383" i="12"/>
  <c r="G1269" i="12"/>
  <c r="G1238" i="12"/>
  <c r="M73" i="12"/>
  <c r="M70" i="12" s="1"/>
  <c r="M11" i="12"/>
  <c r="M8" i="12" s="1"/>
  <c r="G300" i="12"/>
  <c r="G243" i="12"/>
  <c r="G441" i="12"/>
  <c r="G1258" i="12"/>
  <c r="I21" i="1"/>
  <c r="I39" i="1"/>
  <c r="I46" i="1" s="1"/>
  <c r="J88" i="1" l="1"/>
  <c r="G26" i="1"/>
  <c r="A26" i="1"/>
  <c r="G24" i="1"/>
  <c r="A27" i="1" s="1"/>
  <c r="A24" i="1"/>
  <c r="J42" i="1"/>
  <c r="J45" i="1"/>
  <c r="J41" i="1"/>
  <c r="J44" i="1"/>
  <c r="J39" i="1"/>
  <c r="J46" i="1" s="1"/>
  <c r="J40" i="1"/>
  <c r="J43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80C7B59-BAB7-46A5-8EA5-DA92135C4A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3DD809-FFCA-4C73-AF5C-43DD27537C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CBBB950-4C9A-4508-8089-93C798F34E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628417-1BBA-4E40-98B2-D25AF9E6BD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1B283D5-1EAE-4FAF-92A8-2ABDFEBB03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3D9DCB-10BD-4747-958B-F2CF9A51D5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67AA69B4-416C-4F39-AD98-AD792CE9E1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6CF001-7DCF-4E8C-99F2-A3B7DE82AA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B4B440C-4AA6-4483-908C-EDCB34BAFA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F7101C-4CA1-4401-B718-2E81C70A02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<sst xmlns="http://schemas.openxmlformats.org/spreadsheetml/2006/main" count="5804" uniqueCount="1622">
  <si>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</si>
  <si>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</si>
  <si>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</si>
  <si>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</si>
  <si>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</si>
  <si>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</si>
  <si>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</si>
  <si>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</si>
  <si>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</si>
  <si>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</si>
  <si>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</si>
  <si>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</si>
  <si>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</si>
  <si>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</si>
  <si>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</si>
  <si>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</si>
  <si>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</si>
  <si>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</si>
  <si>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</si>
  <si>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</si>
  <si>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</si>
  <si>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</si>
  <si>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</si>
  <si>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</si>
  <si>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</si>
  <si>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</si>
  <si>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</si>
  <si>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</si>
  <si>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</si>
  <si>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</si>
  <si>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</si>
  <si>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</si>
  <si>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</si>
  <si>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</si>
  <si>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</si>
  <si>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</si>
  <si>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</si>
  <si>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</si>
  <si>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</si>
  <si>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</si>
  <si>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</si>
  <si>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</si>
  <si>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</si>
  <si>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20_11_2021</t>
  </si>
  <si>
    <t>Nástavba budovy základní školy Vranovice</t>
  </si>
  <si>
    <t>Stavba</t>
  </si>
  <si>
    <t>SO01</t>
  </si>
  <si>
    <t>Základní škola</t>
  </si>
  <si>
    <t>01</t>
  </si>
  <si>
    <t>Nástavba budovy základní školy Vranovice 20_02_2022</t>
  </si>
  <si>
    <t>02</t>
  </si>
  <si>
    <t>ZTI</t>
  </si>
  <si>
    <t>03</t>
  </si>
  <si>
    <t>EL - silnoproud, slaboproud</t>
  </si>
  <si>
    <t>04</t>
  </si>
  <si>
    <t>UT</t>
  </si>
  <si>
    <t>05</t>
  </si>
  <si>
    <t>Plyn</t>
  </si>
  <si>
    <t>Celkem za stavbu</t>
  </si>
  <si>
    <t>CZK</t>
  </si>
  <si>
    <t>Rekapitulace dílů</t>
  </si>
  <si>
    <t>Typ dílu</t>
  </si>
  <si>
    <t>_2</t>
  </si>
  <si>
    <t>Zařizovací předměty :</t>
  </si>
  <si>
    <t>_3</t>
  </si>
  <si>
    <t>VODOVOD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</si>
  <si>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</si>
  <si>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</si>
  <si>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</si>
  <si>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</si>
  <si>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</si>
  <si>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</si>
  <si>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</si>
  <si>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</si>
  <si>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</si>
  <si>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</si>
  <si>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</si>
  <si>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</si>
  <si>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</si>
  <si>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</si>
  <si>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</si>
  <si>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</si>
  <si>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</si>
  <si>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</si>
  <si>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</si>
  <si>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</si>
  <si>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</si>
  <si>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</si>
  <si>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</si>
  <si>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</si>
  <si>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</si>
  <si>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</si>
  <si>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</si>
  <si>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</si>
  <si>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</si>
  <si>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Kanalizace</t>
  </si>
  <si>
    <t>723</t>
  </si>
  <si>
    <t>Plynovod</t>
  </si>
  <si>
    <t>731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</si>
  <si>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</si>
  <si>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</si>
  <si>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</si>
  <si>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</si>
  <si>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</si>
  <si>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</si>
  <si>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</si>
  <si>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</si>
  <si>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</si>
  <si>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</si>
  <si>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</si>
  <si>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</si>
  <si>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 a hliníku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</si>
  <si>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</si>
  <si>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</si>
  <si>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</si>
  <si>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</si>
  <si>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</si>
  <si>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</si>
  <si>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</si>
  <si>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</si>
  <si>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</si>
  <si>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</si>
  <si>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790</t>
  </si>
  <si>
    <t>Interiér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</si>
  <si>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</si>
  <si>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</si>
  <si>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</si>
  <si>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</si>
  <si>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</si>
  <si>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</si>
  <si>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</si>
  <si>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</si>
  <si>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</si>
  <si>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</si>
  <si>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</si>
  <si>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</si>
  <si>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</si>
  <si>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</si>
  <si>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</si>
  <si>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</si>
  <si>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</si>
  <si>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</si>
  <si>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</si>
  <si>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</si>
  <si>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</si>
  <si>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</si>
  <si>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</si>
  <si>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</si>
  <si>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</si>
  <si>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</si>
  <si>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</si>
  <si>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</si>
  <si>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</si>
  <si>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</si>
  <si>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</si>
  <si>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</si>
  <si>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</si>
  <si>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</si>
  <si>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</si>
  <si>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</si>
  <si>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</si>
  <si>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</si>
  <si>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</si>
  <si>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22/ I</t>
  </si>
  <si>
    <t>RTS 21/ II</t>
  </si>
  <si>
    <t>Práce</t>
  </si>
  <si>
    <t>POL1_</t>
  </si>
  <si>
    <t>schodišťové patky : (0,6*0,6*0,8)*4</t>
  </si>
  <si>
    <t>VV</t>
  </si>
  <si>
    <t>199000002R00</t>
  </si>
  <si>
    <t>Poplatek za skládku horniny 1- 4</t>
  </si>
  <si>
    <t>Vlastní</t>
  </si>
  <si>
    <t>POL1_1</t>
  </si>
  <si>
    <t>58344169R</t>
  </si>
  <si>
    <t>Štěrkodrtě frakce 0-32 A</t>
  </si>
  <si>
    <t>t</t>
  </si>
  <si>
    <t>R-položka</t>
  </si>
  <si>
    <t>POL12_0</t>
  </si>
  <si>
    <t>Začátek provozního součtu</t>
  </si>
  <si>
    <t xml:space="preserve">  rozšíření základu vnější : (0,8*0,4+0,6*0,5)*(4,75+0,3+9,25+3,05+1,7+23,2+3,25)</t>
  </si>
  <si>
    <t xml:space="preserve">  (0,8*0,4+0,6*0,5)*(2,5+4,05+7,5+3,2+4,3+4,15+7,0)</t>
  </si>
  <si>
    <t xml:space="preserve">  rozšíření základu vnitřní : </t>
  </si>
  <si>
    <t xml:space="preserve">  mč.101/102/103 : (0,8*0,55+0,6*0,5)*(23,0+10,4+3,2)</t>
  </si>
  <si>
    <t xml:space="preserve">  mč.106 : (0,8*0,55+0,6*0,5)*(9,6*2+6,6)</t>
  </si>
  <si>
    <t xml:space="preserve">  mč.107 : (0,8*0,55+0,6*0,5)*(2,15*2)</t>
  </si>
  <si>
    <t xml:space="preserve">  mč.108 : (0,8*0,55+0,6*0,5)*(9,5*2+2,0)</t>
  </si>
  <si>
    <t xml:space="preserve">  mč.109 : (0,8*0,55+0,6*0,5)*(2,55*2)</t>
  </si>
  <si>
    <t>Konec provozního součtu</t>
  </si>
  <si>
    <t>cca 1,7t/m3 : 117,156*1,7*1,05</t>
  </si>
  <si>
    <t>113106231R00</t>
  </si>
  <si>
    <t>Rozebrání dlažeb ze zámkové dlažby v kamenivu vč.očištění, uložení na paletách pro zpětné použití</t>
  </si>
  <si>
    <t>m2</t>
  </si>
  <si>
    <t>POL12_1</t>
  </si>
  <si>
    <t>pro rozšíření základových pasů : 1,0*(4,75+0,3+9,25+3,05+1,7+23,2+3,25)</t>
  </si>
  <si>
    <t>139711101RT3</t>
  </si>
  <si>
    <t>Vykopávka v uzavřených prostorách v hor.1-4 hornina 3</t>
  </si>
  <si>
    <t>rozšíření základu vnější : 0,8*1,2*(4,75+0,3+9,25+3,05+1,7+23,2+3,25)</t>
  </si>
  <si>
    <t>0,8*1,2*(2,5+4,05+7,5+3,2+4,3+4,15+7,0)</t>
  </si>
  <si>
    <t xml:space="preserve">rozšíření základu vnitřní : </t>
  </si>
  <si>
    <t>mč.101/102/103 : 0,8*1,08*(23,0+10,4+3,2)</t>
  </si>
  <si>
    <t>mč.106 : 0,8*1,08*(9,6*2+6,6)</t>
  </si>
  <si>
    <t>mč.107 : 0,8*1,08*(2,15*2)</t>
  </si>
  <si>
    <t>mč.108 : 0,8*1,08*(9,5*2+2,0)</t>
  </si>
  <si>
    <t>mč.109 : 0,8*1,08*(2,55*2)</t>
  </si>
  <si>
    <t>162701105R00</t>
  </si>
  <si>
    <t>Vodorovné přemístění výkopku z hor.1-4 do 10000 m</t>
  </si>
  <si>
    <t/>
  </si>
  <si>
    <t>162201203R00</t>
  </si>
  <si>
    <t>Vodorovné přemíst.výkopku, kolečko hor.1-4, do 10m</t>
  </si>
  <si>
    <t>162201210R00</t>
  </si>
  <si>
    <t>Příplatek za dalš.10 m, kolečko, výkop. z hor.1- 4</t>
  </si>
  <si>
    <t>20m : 156,4032*2</t>
  </si>
  <si>
    <t>167101201R00</t>
  </si>
  <si>
    <t>Nakládání výkopku z hor.1 ÷ 4 - ručně</t>
  </si>
  <si>
    <t>171201201R00</t>
  </si>
  <si>
    <t>Uložení sypaniny na skl.-modelace na výšku přes 2m</t>
  </si>
  <si>
    <t>174101101R00</t>
  </si>
  <si>
    <t>Zásyp jam, rýh, šachet se zhutněním</t>
  </si>
  <si>
    <t>rozšíření základu vnější : (0,8*0,4+0,6*0,5)*(4,75+0,3+9,25+3,05+1,7+23,2+3,25)</t>
  </si>
  <si>
    <t>(0,8*0,4+0,6*0,5)*(2,5+4,05+7,5+3,2+4,3+4,15+7,0)</t>
  </si>
  <si>
    <t>mč.101/102/103 : (0,8*0,55+0,6*0,5)*(23,0+10,4+3,2)</t>
  </si>
  <si>
    <t>mč.106 : (0,8*0,55+0,6*0,5)*(9,6*2+6,6)</t>
  </si>
  <si>
    <t>mč.107 : (0,8*0,55+0,6*0,5)*(2,15*2)</t>
  </si>
  <si>
    <t>mč.108 : (0,8*0,55+0,6*0,5)*(9,5*2+2,0)</t>
  </si>
  <si>
    <t>mč.109 : (0,8*0,55+0,6*0,5)*(2,55*2)</t>
  </si>
  <si>
    <t>274272120RT4</t>
  </si>
  <si>
    <t>Zdivo základové z bednicích tvárnic, tl. 20 cm výplň tvárnic betonem C 20/25</t>
  </si>
  <si>
    <t>opěrná zídka schodiště : 1,25*(3,2+1,9+0,61)</t>
  </si>
  <si>
    <t>275313621R00</t>
  </si>
  <si>
    <t>Beton základových patek prostý C 20/25</t>
  </si>
  <si>
    <t>318261123RT1</t>
  </si>
  <si>
    <t>Stříška plotu ze zákryt.desek šířky 300 zákrytová deska hladká</t>
  </si>
  <si>
    <t>m</t>
  </si>
  <si>
    <t>opěrná zídka schodiště : 3,2+1,9+0,61</t>
  </si>
  <si>
    <t>216904391R00</t>
  </si>
  <si>
    <t>Příplatek za ruční dočištění stávájího základového pasu ocelovými kartáči</t>
  </si>
  <si>
    <t>rozšíření základu vnější : 1,2*(4,75+0,3+9,25+3,05+1,7+23,2+3,25)</t>
  </si>
  <si>
    <t>1,2*(2,5+4,05+7,5+3,2+4,3+4,15+7,0)</t>
  </si>
  <si>
    <t>mč.101/102/103 : 1,08*(23,0+10,4+3,2)</t>
  </si>
  <si>
    <t>mč.106 : 1,08*(9,6*2+6,6)</t>
  </si>
  <si>
    <t>mč.107 : 1,08*(2,15*2)</t>
  </si>
  <si>
    <t>mč.108 : 1,08*(9,5*2+2,0)</t>
  </si>
  <si>
    <t>mč.109 : 1,08*(2,55*2)</t>
  </si>
  <si>
    <t>274321411R00</t>
  </si>
  <si>
    <t>Železobeton základových pasů C 25/30</t>
  </si>
  <si>
    <t>rozšíření základu vnější : 0,2*0,5*(4,75+0,3+9,25+3,05+1,7+23,2+3,25)</t>
  </si>
  <si>
    <t>0,2*0,5*(2,5+4,05+7,5+3,2+4,3+4,15+7,0)</t>
  </si>
  <si>
    <t>mč.101/102/103 : 0,2*0,5*(23,0+10,4+3,2)</t>
  </si>
  <si>
    <t>mč.106 : 0,2*0,5*(9,6*2+6,6)</t>
  </si>
  <si>
    <t>mč.107 : 0,2*0,5*(2,15*2)</t>
  </si>
  <si>
    <t>mč.108 : 0,2*0,5*(9,5*2+2,0)</t>
  </si>
  <si>
    <t>mč.109 : 0,2*0,5*(2,55*2)</t>
  </si>
  <si>
    <t>274351215R00</t>
  </si>
  <si>
    <t>Bednění stěn základových pasů jednostranné - zřízení</t>
  </si>
  <si>
    <t>rozšíření základu vnější : 0,5*(4,75+0,3+9,25+3,05+1,7+23,2+3,25)</t>
  </si>
  <si>
    <t>0,5*(2,5+4,05+7,5+3,2+4,3+4,15+7,0)</t>
  </si>
  <si>
    <t>mč.101/102/103 : 0,5*(23,0+10,4+3,2)</t>
  </si>
  <si>
    <t>mč.106 : 0,5*(9,6*2+6,6)</t>
  </si>
  <si>
    <t>mč.107 : 0,5*(2,15*2)</t>
  </si>
  <si>
    <t>mč.108 : 0,5*(9,5*2+2,0)</t>
  </si>
  <si>
    <t>mč.109 : 0,5*(2,55*2)</t>
  </si>
  <si>
    <t>274351216R00</t>
  </si>
  <si>
    <t>Bednění stěn základových pasů jednostranné - odstranění</t>
  </si>
  <si>
    <t>274361821R00</t>
  </si>
  <si>
    <t>Výztuž základ. pasů z betonářské oceli 10505 (R)</t>
  </si>
  <si>
    <t xml:space="preserve">  rozšíření základu vnější : (4,75+0,3+9,25+3,05+1,7+23,2+3,25)</t>
  </si>
  <si>
    <t xml:space="preserve">  (2,5+4,05+7,5+3,2+4,3+4,15+7,0)</t>
  </si>
  <si>
    <t xml:space="preserve">  mč.101/102/103 : (23,0+10,4+3,2)</t>
  </si>
  <si>
    <t xml:space="preserve">  mč.106 : (9,6*2+6,6)</t>
  </si>
  <si>
    <t xml:space="preserve">  mč.107 : (2,15*2)</t>
  </si>
  <si>
    <t xml:space="preserve">  mč.108 : (9,5*2+2,0)</t>
  </si>
  <si>
    <t xml:space="preserve">  mč.109 : (2,55*2)</t>
  </si>
  <si>
    <t>cca 30,0 kg/m : 171,0*30,0/1000</t>
  </si>
  <si>
    <t xml:space="preserve">  opěrná zídka schodiště : 1,25*(3,2+1,9+0,61)</t>
  </si>
  <si>
    <t>cca 15,0 kg/m2 : 7,1375*15,0/1000</t>
  </si>
  <si>
    <t>2 PC 001</t>
  </si>
  <si>
    <t>Příplatek za navrtání výztuže do stávajících cihlených pasů na chem kotvu schéma dle dílenské dokumentace</t>
  </si>
  <si>
    <t>Indiv</t>
  </si>
  <si>
    <t xml:space="preserve">měrnou jednotkou bm délky pasů!!! : </t>
  </si>
  <si>
    <t>rozšíření základu vnější : (4,75+0,3+9,25+3,05+1,7+23,2+3,25)</t>
  </si>
  <si>
    <t>(2,5+4,05+7,5+3,2+4,3+4,15+7,0)</t>
  </si>
  <si>
    <t>mč.101/102/103 : (23,0+10,4+3,2)</t>
  </si>
  <si>
    <t>mč.106 : (9,6*2+6,6)</t>
  </si>
  <si>
    <t>mč.107 : (2,15*2)</t>
  </si>
  <si>
    <t>mč.108 : (9,5*2+2,0)</t>
  </si>
  <si>
    <t>mč.109 : (2,55*2)</t>
  </si>
  <si>
    <t>3 PC 003</t>
  </si>
  <si>
    <t>D+M Zaslepení komínového průduchu (např.kamenivem) pr.160 mm</t>
  </si>
  <si>
    <t>+7,05/-0,85 : 7,9*5</t>
  </si>
  <si>
    <t>3 PC 004</t>
  </si>
  <si>
    <t>Příplatek za pracnost obezdění stávajících částí krovu</t>
  </si>
  <si>
    <t>kpl</t>
  </si>
  <si>
    <t>311271176R00</t>
  </si>
  <si>
    <t>Zdivo z tvárnic porobetonových hladkých tl. 25 cm</t>
  </si>
  <si>
    <t>skladba S5 (sociální zázemí) : 3,67*(5,8)</t>
  </si>
  <si>
    <t>-(0,8*2,02*3)</t>
  </si>
  <si>
    <t>311271182R00</t>
  </si>
  <si>
    <t>Zdivo z tvárnic porobetonových tl. 450 mm</t>
  </si>
  <si>
    <t>nadezdívka 3NP : 2,75*(9,7+3,05+1,7+22,3+6,9+3,1+4,05+6,6+3,2+5,2)</t>
  </si>
  <si>
    <t>-(2,1*2,1*2+1,5*2,1*9+1,2*2,1*2)</t>
  </si>
  <si>
    <t>nadezdívka sociální zázemí : 3,37*(4,15+4,75+6,1)-(0,6*0,55*9)</t>
  </si>
  <si>
    <t>((0,5+1,55)*4,15/2)*2</t>
  </si>
  <si>
    <t>nadezdívka průvlaku "hluchého prostoru" : 1,56*(4,7+3,8)</t>
  </si>
  <si>
    <t>štít schodiště : (7,5*2,95/2)</t>
  </si>
  <si>
    <t>317121043RT1</t>
  </si>
  <si>
    <t>Překlad nosný pórobeton, světlost otv. do 105 cm překlad nosný NOP 125 x 24,9 x 25 cm</t>
  </si>
  <si>
    <t>kus</t>
  </si>
  <si>
    <t>ozn 5 : 3</t>
  </si>
  <si>
    <t>317121043RT4</t>
  </si>
  <si>
    <t>Překlad nosný pórobeton, světlost otv. do 105 cm překlad nosný NOP 125 x 24,9 x 30 cm</t>
  </si>
  <si>
    <t>ozn 3 : 9</t>
  </si>
  <si>
    <t>317121044RU2</t>
  </si>
  <si>
    <t>Překlad nosný pórobeton, světlost otv. do 180 cm překlad nosný NOP IV / 4 / 23 174 x 24,9 x 30 cm</t>
  </si>
  <si>
    <t>ozn 2 : 2</t>
  </si>
  <si>
    <t>317121044RU3</t>
  </si>
  <si>
    <t>Překlad nosný pórobeton, světlost otv. do 180 cm překlad nosný NOP V / 4 / 20 199 x 24,9 x 30 cm</t>
  </si>
  <si>
    <t>ozn 1 : 9</t>
  </si>
  <si>
    <t>317121047RT4</t>
  </si>
  <si>
    <t>Překlad nenosný pórobeton, světlost otv. do 105 cm překlad nenosný NEP 15 P4,4 124 x 24,9 x 15 cm</t>
  </si>
  <si>
    <t>ozn 6 : 1</t>
  </si>
  <si>
    <t>317321321R00</t>
  </si>
  <si>
    <t>Beton překladů železový C 20/25</t>
  </si>
  <si>
    <t>ozn 4 : 0,3*0,25*(2,6)*2</t>
  </si>
  <si>
    <t>ŽB průvlak : 0,45*0,5*(3,2+5,1)</t>
  </si>
  <si>
    <t>317351107R00</t>
  </si>
  <si>
    <t>Bednění překladů - zřízení vč.podpěrné kce</t>
  </si>
  <si>
    <t>ozn 4 : 0,25*(2,6)*2*2</t>
  </si>
  <si>
    <t>0,3*(2,1)*2</t>
  </si>
  <si>
    <t>ŽB průvlak : (0,45+0,5*2)*(3,2+5,1)</t>
  </si>
  <si>
    <t>317351108R00</t>
  </si>
  <si>
    <t>Bednění překladů - odstranění vč.podpěrné kce</t>
  </si>
  <si>
    <t>317361821R00</t>
  </si>
  <si>
    <t>Výztuž překladů a říms z betonářské oceli 10505(R)</t>
  </si>
  <si>
    <t xml:space="preserve">  ozn 4 : 0,3*0,25*(2,6)*2</t>
  </si>
  <si>
    <t>cca 90,0 kg/m3 : 0,39*90,0/1000</t>
  </si>
  <si>
    <t xml:space="preserve">  ŽB průvlak : 0,45*0,5*(3,2+5,1)</t>
  </si>
  <si>
    <t>cca 120,0 kg/m3 : 1,8675*120,0/1000</t>
  </si>
  <si>
    <t>330321410R00</t>
  </si>
  <si>
    <t>Beton sloupů a pilířů železový C 25/30</t>
  </si>
  <si>
    <t>pozn E3 : 0,6*0,45*(1,6)</t>
  </si>
  <si>
    <t>331351101R00</t>
  </si>
  <si>
    <t>Bednění sloupů čtyřúhelníkového průřezu - zřízení</t>
  </si>
  <si>
    <t>pozn E3 : (0,6*2+0,45*2)*(1,6)</t>
  </si>
  <si>
    <t>331351102R00</t>
  </si>
  <si>
    <t>Bednění sloupů čtyřúhelníkového průřezu-odstranění</t>
  </si>
  <si>
    <t>331361821R00</t>
  </si>
  <si>
    <t>Výztuž sloupů hranatých z betonář. oceli 10505 (R)</t>
  </si>
  <si>
    <t xml:space="preserve">  pozn E3 : 0,6*0,45*(1,6)</t>
  </si>
  <si>
    <t>cca 120,0kg/m3 : 0,432*120,0/1000</t>
  </si>
  <si>
    <t>342012129R00</t>
  </si>
  <si>
    <t>Příčka SDK tl.75mm,ocel.kce,1xoplášť.,DFRIH 12,5mm TI z MV tl.50 mm (VYSOKOPEVNOSTNÍ, POŽÁR DESKY)</t>
  </si>
  <si>
    <t xml:space="preserve">skladba S12 : </t>
  </si>
  <si>
    <t>mč.313 : 3,6*(4,05+1,475)-(0,9*2,02)</t>
  </si>
  <si>
    <t>sociální zázemí mč.306-311 : 2,7*(1,45+1,375+2,1+1,875)-(0,7*2,02+0,8*2,02)</t>
  </si>
  <si>
    <t>2,7*(2,5)-(0,8*2,02)</t>
  </si>
  <si>
    <t>342013329R00</t>
  </si>
  <si>
    <t>Příčka SDK tl.150mm,oc.kce,2xopláš,RB+DFRIH 12,5mm TI z MV tl.100 mm (STANDARD+VYSOKOPEVNOSTNÍ, POŽÁR DESKY)</t>
  </si>
  <si>
    <t>skladba S6 (učebny) : 3,6*(5,5+7,2*2+20,55)-(0,9*2,02*4)</t>
  </si>
  <si>
    <t>342091043R00</t>
  </si>
  <si>
    <t>Příplatek za nestandardní povrchovou úpravu Q3</t>
  </si>
  <si>
    <t>příčky tl.75 mm : 18,072*2</t>
  </si>
  <si>
    <t>příčky tl.150 mm : 138,348*2</t>
  </si>
  <si>
    <t>podhled : 286,56</t>
  </si>
  <si>
    <t>342255028RT1</t>
  </si>
  <si>
    <t>Příčky z desek porobetonových tl. 15 cm desky P 2 - 500, 599 x 249 x 150 mm</t>
  </si>
  <si>
    <t>skladba S13 (obezdění "hluchého prostoru") předpoklad na nadezdívku : 2,3*(1,305+3,4+3,0)</t>
  </si>
  <si>
    <t>342262411RT2</t>
  </si>
  <si>
    <t>Příčka SDK instalační 2x OK, 2x opl. tl. 220 mm desky protipožární tl. 12,5 mm, minerál tl. 5 cm</t>
  </si>
  <si>
    <t xml:space="preserve">WC předstěny : </t>
  </si>
  <si>
    <t>mč.307 : 1,2*(0,92)</t>
  </si>
  <si>
    <t>mč.309 : 1,2*(1,83)</t>
  </si>
  <si>
    <t>mč.311 : 1,2*(0,9*2)</t>
  </si>
  <si>
    <t>342264051RT2</t>
  </si>
  <si>
    <t>Podhled sádrokartonový na zavěšenou ocel. konstr. desky protipožární tl. 15 mm, bez izolace vč.systémových pásek</t>
  </si>
  <si>
    <t xml:space="preserve">3NP : </t>
  </si>
  <si>
    <t>mč.301 : 69,65</t>
  </si>
  <si>
    <t>mč.302 : 50,65</t>
  </si>
  <si>
    <t>mč.303 : 52,75</t>
  </si>
  <si>
    <t>mč.304 : 52,75</t>
  </si>
  <si>
    <t>mč.305 : 16,0</t>
  </si>
  <si>
    <t>mč.312 : 16,9</t>
  </si>
  <si>
    <t>mč.313 : 5,66</t>
  </si>
  <si>
    <t xml:space="preserve">impreg : </t>
  </si>
  <si>
    <t>mč.306 : 1,4</t>
  </si>
  <si>
    <t>mč.307 : 1,3</t>
  </si>
  <si>
    <t>mč.308 : 2,1</t>
  </si>
  <si>
    <t>mč.309 : 7,8</t>
  </si>
  <si>
    <t>mč.310 : 2,8</t>
  </si>
  <si>
    <t>mč.311 : 6,8</t>
  </si>
  <si>
    <t>342264098R00</t>
  </si>
  <si>
    <t>Příplatek k podhledu sádrokart. za plochu do 10 m2</t>
  </si>
  <si>
    <t>342267111RT2</t>
  </si>
  <si>
    <t>Obklad trámů sádrokartonem dvoustranný do 0,5/0,5m desky protipožární tl. 12,5 mm</t>
  </si>
  <si>
    <t xml:space="preserve">pozn N : </t>
  </si>
  <si>
    <t>mč.309 : 3,0</t>
  </si>
  <si>
    <t>342948111R00</t>
  </si>
  <si>
    <t>Ukotvení příček k cihel.konstr. kotvami na hmožd.</t>
  </si>
  <si>
    <t>porobeton tl.150 mm : 2,3*2</t>
  </si>
  <si>
    <t>porobeton tl.250 mm : 3,67*2</t>
  </si>
  <si>
    <t>347015119R00</t>
  </si>
  <si>
    <t>Předstěna SDK, tl.65mm,ocel.kce CW,1x DFRIH 12,5mm TI z MV tl.50 mm (VYSOKOPEVNOSTNÍ, POŽÁR DESKY)</t>
  </si>
  <si>
    <t>skladba S8 (šachta sociální zázemí) : 2,7*(3,9)*2</t>
  </si>
  <si>
    <t>416091071RTX</t>
  </si>
  <si>
    <t>Příplatek za požární úpravu SDK podhledu u zapuštěných světel (kastlíky)  včetně dodávky materiálu</t>
  </si>
  <si>
    <t>713582128RT3</t>
  </si>
  <si>
    <t>Revizní dvířka do pórobetonových stěn,600x900 mm typ SP, požární odolnost EI 45</t>
  </si>
  <si>
    <t>ozn RS : 1</t>
  </si>
  <si>
    <t>4 PC 001</t>
  </si>
  <si>
    <t>D+M Zapravení drážky - jednosložková rozpínavá suchá maltová směs s obsahem expanzní přísady</t>
  </si>
  <si>
    <t>po provedení spřažené hřebíkové desky : 13,3+25,5+1,8+6,7+1,5+3,5+3,0+3,1+4,3+1,7+5,1+4,0+6,3</t>
  </si>
  <si>
    <t>411324111R00</t>
  </si>
  <si>
    <t>Spřažená hřebíková deska, tl. 80 mm C 25/30 XC1</t>
  </si>
  <si>
    <t xml:space="preserve">skladba SP4a, SP4b : </t>
  </si>
  <si>
    <t>3NP : (10,0*7,8-3,0*4,8)</t>
  </si>
  <si>
    <t>(14,0*6,7-1,55*5,0-1,3*1,5)</t>
  </si>
  <si>
    <t>(10,75*11,1-1,7*3,1)</t>
  </si>
  <si>
    <t>(4,0*6,3)</t>
  </si>
  <si>
    <t>411361921RT4</t>
  </si>
  <si>
    <t>Výztuž stropů svařovanou sítí  průměr drátu  6,0, oka 100/100 mm KH30</t>
  </si>
  <si>
    <t xml:space="preserve">  spřažená hřebíková deska : </t>
  </si>
  <si>
    <t xml:space="preserve">  skladba SP4a, SP4b : </t>
  </si>
  <si>
    <t xml:space="preserve">  3NP : (10,0*7,8-3,0*4,8)</t>
  </si>
  <si>
    <t xml:space="preserve">    (14,0*6,7-1,55*5,0-1,3*1,5)</t>
  </si>
  <si>
    <t xml:space="preserve">    (10,75*11,1-1,7*3,1)</t>
  </si>
  <si>
    <t xml:space="preserve">    (4,0*6,3)</t>
  </si>
  <si>
    <t>hmotnost 4,44 kg/m2 : 286,955*4,44/1000*1,3</t>
  </si>
  <si>
    <t>413231231RT2</t>
  </si>
  <si>
    <t>Zazdívka zhlaví stropních trámů průřez nad 400cm2 s použitím suché maltové směsi</t>
  </si>
  <si>
    <t>zaz zhlaví dřev strop trámů (ulož na stáv stěně) : 8</t>
  </si>
  <si>
    <t>417321414R00</t>
  </si>
  <si>
    <t>Ztužující pásy a věnce z betonu železového C 25/30</t>
  </si>
  <si>
    <t>ŽB věnec krov : 0,25*0,25*(6,1)</t>
  </si>
  <si>
    <t>0,3*0,25*(4,45+9,5+3,1+1,7+22,3+10,4+7,8+4,1+6,5+3,3+5,25+4,15+6,1)</t>
  </si>
  <si>
    <t>pzn I : 0,15*0,1*(2,9+3,5+1,4)</t>
  </si>
  <si>
    <t>ŽB věnec strop : 0,37*0,25*(4,8+9,7+3,0+1,7+22,3+6,9+3,0+4,1+6,6+3,2+5,3+4,2+6,1)</t>
  </si>
  <si>
    <t>417351115R00</t>
  </si>
  <si>
    <t>Bednění ztužujících pásů a věnců - zřízení</t>
  </si>
  <si>
    <t>ŽB věnec : 0,25*(6,1)*2</t>
  </si>
  <si>
    <t>0,25*(4,45+9,5+3,1+1,7+22,3+10,4+7,8+4,1+6,5+3,3+5,25+4,15+6,1)*2</t>
  </si>
  <si>
    <t>pzn I : 0,1*(2,9+3,5+1,4)*2</t>
  </si>
  <si>
    <t>ŽB věnec strop : 0,25*(4,8+9,7+3,0+1,7+22,3+6,9+3,0+4,1+6,6+3,2+5,3+4,2+6,1)*2</t>
  </si>
  <si>
    <t>417351116R00</t>
  </si>
  <si>
    <t>Bednění ztužujících pásů a věnců - odstranění</t>
  </si>
  <si>
    <t>417361821R00</t>
  </si>
  <si>
    <t>Výztuž ztužujících pásů a věnců z oceli 10505</t>
  </si>
  <si>
    <t xml:space="preserve">  ŽB věnec : 0,25*0,25*(6,1)</t>
  </si>
  <si>
    <t xml:space="preserve">    0,3*0,25*(4,45+9,5+3,1+1,7+22,3+10,4+7,8+4,1+6,5+3,3+5,25+4,15+6,1)</t>
  </si>
  <si>
    <t>cca 100,0 kg/m3 : 7,03*100,0/1000</t>
  </si>
  <si>
    <t xml:space="preserve">  pzn I : 0,15*0,1*(2,9+3,5+1,4)</t>
  </si>
  <si>
    <t>cca 60,0 kg/m3 : 0,117*60,0/1000</t>
  </si>
  <si>
    <t xml:space="preserve">  ŽB věnec strop : 0,37*0,25*(4,8+9,7+3,0+1,7+22,3+6,9+3,0+4,1+6,6+3,2+5,3+4,2+6,1)</t>
  </si>
  <si>
    <t>cca 100,0 kg/m3 : 7,48325*100,0/1000</t>
  </si>
  <si>
    <t>434311114R00</t>
  </si>
  <si>
    <t>Stupně dusané na terén, na desku, z betonu C 16/20</t>
  </si>
  <si>
    <t>výškový úprava stávajících schod stupňů 0-200 mm : 1,5*23</t>
  </si>
  <si>
    <t>434351141R00</t>
  </si>
  <si>
    <t>Bednění stupňů přímočarých - zřízení</t>
  </si>
  <si>
    <t>výškový úprava stávajících schod stupňů 0-200 mm : (1,5*23)*0,2</t>
  </si>
  <si>
    <t>434351142R00</t>
  </si>
  <si>
    <t>Bednění stupňů přímočarých - odstranění</t>
  </si>
  <si>
    <t>5 PC 001</t>
  </si>
  <si>
    <t>D+M Prefa stupňů dl.950 mm</t>
  </si>
  <si>
    <t>ks</t>
  </si>
  <si>
    <t>5 PC 002</t>
  </si>
  <si>
    <t>D+M Kanalizační vpusti zpevněné plochy požárního schodiště vč. napojení na dešť.kanal</t>
  </si>
  <si>
    <t>564861111RT2</t>
  </si>
  <si>
    <t>Podklad ze štěrkodrti po zhutnění tloušťky 20 cm štěrkodrť frakce 0-32 mm</t>
  </si>
  <si>
    <t>po rozšíření základových pasů : 1,0*(4,75+0,3+9,25+3,05+1,7+23,2+3,25)</t>
  </si>
  <si>
    <t>plocha požárního schodiště : 8,0</t>
  </si>
  <si>
    <t>596215021R00</t>
  </si>
  <si>
    <t>Kladení zámkové dlažby tl. 6 cm do drtě tl. 4 cm</t>
  </si>
  <si>
    <t>596291111R00</t>
  </si>
  <si>
    <t>Řezání zámkové dlažby tl. 60 mm</t>
  </si>
  <si>
    <t>639571215R00</t>
  </si>
  <si>
    <t>Kačírek pro okapový chodník tl. 150 mm</t>
  </si>
  <si>
    <t>okapový chodník : 0,5*(2,5+4,05+7,5+3,2+4,3+4,15+7,0+1,0*3)</t>
  </si>
  <si>
    <t>639571311R00</t>
  </si>
  <si>
    <t>Okapový chodník - textilie proti prorůstání 45g/m2</t>
  </si>
  <si>
    <t xml:space="preserve">  okapový chodník : 0,5*(2,5+4,05+7,5+3,2+4,3+4,15+7,0+1,0*3)</t>
  </si>
  <si>
    <t>17,85*1,3</t>
  </si>
  <si>
    <t>916561111R00</t>
  </si>
  <si>
    <t>Osazení záhon.obrubníků do lože z C 12/15 s opěrou</t>
  </si>
  <si>
    <t>okapový chodník : (2,5+4,05+7,5+3,2+4,3+4,15+7,0+1,0*3)</t>
  </si>
  <si>
    <t>918101111R00</t>
  </si>
  <si>
    <t>Lože pod obrubníky nebo obruby dlažeb z C 12/15</t>
  </si>
  <si>
    <t xml:space="preserve">  okapový chodník : (2,5+4,05+7,5+3,2+4,3+4,15+7,0+1,0*3)</t>
  </si>
  <si>
    <t>35,7*0,1*0,2</t>
  </si>
  <si>
    <t>59217335R</t>
  </si>
  <si>
    <t>Obrubník zahradní 1000/50/250 mm šedý</t>
  </si>
  <si>
    <t>Specifikace</t>
  </si>
  <si>
    <t>POL3_</t>
  </si>
  <si>
    <t xml:space="preserve">  okapový chodník : (2,5+4,05+7,5+3,2+4,3+4,15+7,0+1,0*3)*1,05</t>
  </si>
  <si>
    <t>38</t>
  </si>
  <si>
    <t>59245110R</t>
  </si>
  <si>
    <t>Dlažba sklad. "parketa" 20x10x6 cm přírodní</t>
  </si>
  <si>
    <t xml:space="preserve">  po rozšíření základových pasů : 1,0*(4,75+0,3+9,25+3,05+1,7+23,2+3,25)</t>
  </si>
  <si>
    <t>předpoklad 10% poškozených : 45,5*0,1</t>
  </si>
  <si>
    <t xml:space="preserve">  plocha požárního schodiště : 8,0</t>
  </si>
  <si>
    <t>8,0*1,1</t>
  </si>
  <si>
    <t>602016191R00</t>
  </si>
  <si>
    <t>Penetrační nátěr stěn</t>
  </si>
  <si>
    <t>mč.301-313 : 3,6*(25,35*2+13,85*2)</t>
  </si>
  <si>
    <t>-(2,1*2,1*2+1,5*2,1*9+1,2*2,1*2+0,7*2,0*3)</t>
  </si>
  <si>
    <t>2,7*(3,9*2+6,1*2)</t>
  </si>
  <si>
    <t>-(0,6*0,55*9+0,7*2,0*3)</t>
  </si>
  <si>
    <t>610991111R00</t>
  </si>
  <si>
    <t>Zakrývání výplní vnitřních otvorů</t>
  </si>
  <si>
    <t>(0,6*0,55)*9</t>
  </si>
  <si>
    <t>(2,1*2,1)*2</t>
  </si>
  <si>
    <t>(1,5*2,1)*9</t>
  </si>
  <si>
    <t>(1,2*2,1)*2</t>
  </si>
  <si>
    <t>612421231RT2</t>
  </si>
  <si>
    <t>Oprava vápen.omítek stěn do 10 % pl. - štukových s použitím suché maltové směsi</t>
  </si>
  <si>
    <t>rezerva případného poškození stávajících omítek : 250,0</t>
  </si>
  <si>
    <t>612473186R00</t>
  </si>
  <si>
    <t>Příplatek za zabudované rohovníky</t>
  </si>
  <si>
    <t>(0,8+2,02*2)*6</t>
  </si>
  <si>
    <t>3,6*2</t>
  </si>
  <si>
    <t>612474550RT3</t>
  </si>
  <si>
    <t>Omítka stěn vnitřní jednovrstvá sádrová tl.10 mm, ručně na pórobeton</t>
  </si>
  <si>
    <t>612445921RT1</t>
  </si>
  <si>
    <t>Omítka sádrová vnitřního ostění - hladká ze sádrové omítky tl. 10 mm</t>
  </si>
  <si>
    <t xml:space="preserve">  (0,6+0,55*2)*9</t>
  </si>
  <si>
    <t xml:space="preserve">  (2,1+2,1*2)*2</t>
  </si>
  <si>
    <t xml:space="preserve">  (1,5+2,1*2)*9</t>
  </si>
  <si>
    <t xml:space="preserve">  (1,2+2,1*2)*2</t>
  </si>
  <si>
    <t>90,0*0,225</t>
  </si>
  <si>
    <t>po výměně okna PO01 : (1,2+2,4*2)*0,75</t>
  </si>
  <si>
    <t>pro dveře PD5,PD6 : 0,75*(0,8*2)*2</t>
  </si>
  <si>
    <t>612481211R00</t>
  </si>
  <si>
    <t>Montáž výztužné sítě (perlinky) do stěrky-stěny</t>
  </si>
  <si>
    <t>přechody materiálů, ztužení kcí, atd : 50,0</t>
  </si>
  <si>
    <t>622473187RT2</t>
  </si>
  <si>
    <t>Příplatek za okenní lištu (APU) - montáž včetně dodávky lišty</t>
  </si>
  <si>
    <t>90,0</t>
  </si>
  <si>
    <t>620991121R00</t>
  </si>
  <si>
    <t>Zakrývání výplní vnějších otvorů z lešení</t>
  </si>
  <si>
    <t>622311553RT1</t>
  </si>
  <si>
    <t>Zateplovací systém ETICS, okapová římsa, XPS tl. 20 mm vč. systémových lišt, okapniček s omítkou silikon, lepidlo</t>
  </si>
  <si>
    <t>okapová římsa : (0,3+0,45)*(4,15+3,65+1,4+23,7+11,3+7,8+4,3+5,3*2+3,5+3,7+4,2+7,6)</t>
  </si>
  <si>
    <t>(0,6+0,45)*(10,45)</t>
  </si>
  <si>
    <t>622311554RT1</t>
  </si>
  <si>
    <t>Zateplovací systém ETICS, ostění, XPS tl. 40 mm vč. systémových lišt, okapniček s omítkou silikon, lepidlo</t>
  </si>
  <si>
    <t xml:space="preserve">    (0,6+0,55*2)*9</t>
  </si>
  <si>
    <t xml:space="preserve">    (2,1+2,1*2)*2</t>
  </si>
  <si>
    <t xml:space="preserve">    (1,5+2,1*2)*9</t>
  </si>
  <si>
    <t xml:space="preserve">    (1,2+2,1*2)*2</t>
  </si>
  <si>
    <t>90,0*0,15</t>
  </si>
  <si>
    <t>622311563R00</t>
  </si>
  <si>
    <t>Zateplovací systém, parapet, XPS tl. 30 mm vč. systémových lišt, okapniček</t>
  </si>
  <si>
    <t xml:space="preserve">    (0,6)*9</t>
  </si>
  <si>
    <t xml:space="preserve">    (2,1)*2</t>
  </si>
  <si>
    <t xml:space="preserve">    (1,5)*9</t>
  </si>
  <si>
    <t xml:space="preserve">    (1,2)*2</t>
  </si>
  <si>
    <t>25,5*0,15</t>
  </si>
  <si>
    <t>622474313RT2</t>
  </si>
  <si>
    <t>Omítka vnější silikonová 3.vrst., slož.1-2, postřik,jádro,stěrka,penetr.,silik.omít.</t>
  </si>
  <si>
    <t>4,13*(4,75)-(0,55*0,6*3)</t>
  </si>
  <si>
    <t>3,2*(9,25)-(2,1*2,1*2)</t>
  </si>
  <si>
    <t>3,2*(1,7)</t>
  </si>
  <si>
    <t>3,2*(3,05+0,3)</t>
  </si>
  <si>
    <t>3,2*(23,2)-(1,5*2,1*9)</t>
  </si>
  <si>
    <t>bok (věž) plocha odměřena CAD : 12,5</t>
  </si>
  <si>
    <t>9,5</t>
  </si>
  <si>
    <t>3,2*(4,05)</t>
  </si>
  <si>
    <t>3,75*(7,5)</t>
  </si>
  <si>
    <t>3,75*(7,5)+(3,0*7,5/2)</t>
  </si>
  <si>
    <t>3,2*(3,2)</t>
  </si>
  <si>
    <t>3,2*(4,3)-(1,2*2,1*2)</t>
  </si>
  <si>
    <t>4,13*(4,15)-(0,55*0,6*2)</t>
  </si>
  <si>
    <t>3,1*(7,0)-(0,55*0,6*4)</t>
  </si>
  <si>
    <t xml:space="preserve">  ostění : (0,6+0,55*2)*9</t>
  </si>
  <si>
    <t>622481211RT2</t>
  </si>
  <si>
    <t>Montáž výztužné sítě(perlinky)do stěrky-vněj.stěny včetně výztužné sítě a stěrkového tmelu</t>
  </si>
  <si>
    <t>přechody materiálů, ztužení kcí, atd : 100,0</t>
  </si>
  <si>
    <t>631313621RM1</t>
  </si>
  <si>
    <t>Mazanina betonová tl. 8 - 12 cm C 20/25 z betonu prostého</t>
  </si>
  <si>
    <t>mč.101/102/103 : 0,8*0,1*(23,0+10,4+3,2)</t>
  </si>
  <si>
    <t>mč.106 : 0,8*0,1*(9,6*2+6,6)</t>
  </si>
  <si>
    <t>mč.107 : 0,8*0,1*(2,15*2)</t>
  </si>
  <si>
    <t>mč.108 : 0,8*0,1*(9,5*2+2,0)</t>
  </si>
  <si>
    <t>mč.109 : 0,8*0,1*(2,55*2)</t>
  </si>
  <si>
    <t>631571003R00</t>
  </si>
  <si>
    <t>Násyp ze štěrkopísku 0 - 32,  zpevňující</t>
  </si>
  <si>
    <t>mč.101/102/103 : 0,8*0,02*(23,0+10,4+3,2)</t>
  </si>
  <si>
    <t>mč.106 : 0,8*0,02*(9,6*2+6,6)</t>
  </si>
  <si>
    <t>mč.107 : 0,8*0,02*(2,15*2)</t>
  </si>
  <si>
    <t>mč.108 : 0,8*0,02*(9,5*2+2,0)</t>
  </si>
  <si>
    <t>mč.109 : 0,8*0,02*(2,55*2)</t>
  </si>
  <si>
    <t>632441045RT2</t>
  </si>
  <si>
    <t>Potěr anhydritový, plocha do 500 m2, tl.46 mm samonivelační potěr Anhydrit 025</t>
  </si>
  <si>
    <t xml:space="preserve">skladba SP4b : </t>
  </si>
  <si>
    <t>632441047RT2</t>
  </si>
  <si>
    <t>Potěr anhydritový, plocha do 500 m2, tl.58 mm samonivelační potěr Anhydrit 025</t>
  </si>
  <si>
    <t xml:space="preserve">skladba SP4a : </t>
  </si>
  <si>
    <t>632441491R00</t>
  </si>
  <si>
    <t>Broušení anhydritových potěrů - odstranění šlemu</t>
  </si>
  <si>
    <t>632451014R00</t>
  </si>
  <si>
    <t>Vyrovnávací samonivel.potěr ze směsi, v pásu, tl.50 mm</t>
  </si>
  <si>
    <t>mč.101/102/103 : 0,8*(23,0+10,4+3,2)</t>
  </si>
  <si>
    <t>pro dveře PD5,PD6 tl.zdi 750 mm : 0,75*(1,2)*2</t>
  </si>
  <si>
    <t>941941041R00</t>
  </si>
  <si>
    <t>Montáž lešení leh.řad.s podlahami,š.1,2 m, H 10-12 m</t>
  </si>
  <si>
    <t>12,3*(15,7+26,25+2,9+2,5+4,05+7,5+3,2+4,3+7,0+1,2*7)</t>
  </si>
  <si>
    <t>941941191R00</t>
  </si>
  <si>
    <t>Příplatek za každý měsíc použití lešení k pol.1031</t>
  </si>
  <si>
    <t>941941841R00</t>
  </si>
  <si>
    <t>Demontáž lešení leh.řad.s podlahami,š.1,2 m,H 10-12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</si>
  <si>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</si>
  <si>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</si>
  <si>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</si>
  <si>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</si>
  <si>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</si>
  <si>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</si>
  <si>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</si>
  <si>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</si>
  <si>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 poznámka 1</t>
  </si>
  <si>
    <t>Veškeré prostupy, drážky instalací vč. hrubého zparavení zahrnuty ve výkazu výměr profesí !!!</t>
  </si>
  <si>
    <t>95.1</t>
  </si>
  <si>
    <t>Ochrana stávajícího schodiště/konstrukcí proti poškození při stavebních pracích</t>
  </si>
  <si>
    <t>95.2</t>
  </si>
  <si>
    <t>D+M Přenosný hasící přístroj 38A vč. nosné konstrukce</t>
  </si>
  <si>
    <t>95.3</t>
  </si>
  <si>
    <t>D+M Značení únikových cest</t>
  </si>
  <si>
    <t>952901110R00</t>
  </si>
  <si>
    <t>Čištění budov mytím vnitřních/vnějších ploch oken a dveří</t>
  </si>
  <si>
    <t>POL1_0</t>
  </si>
  <si>
    <t>952901111R00</t>
  </si>
  <si>
    <t>Vyčištění budov o výšce podlaží do 4 m</t>
  </si>
  <si>
    <t>komunikační prostory 1NP-2NP : 100,0</t>
  </si>
  <si>
    <t xml:space="preserve">sanace základového zdiva : </t>
  </si>
  <si>
    <t>mč.101 : 26,9</t>
  </si>
  <si>
    <t>mč.102 : 24,6</t>
  </si>
  <si>
    <t>mč.103 : 9,8</t>
  </si>
  <si>
    <t>mč106 : 63,2</t>
  </si>
  <si>
    <t>mč.107 : 14,4</t>
  </si>
  <si>
    <t>mč.108 : 62,7</t>
  </si>
  <si>
    <t>mč.109 : 13,9</t>
  </si>
  <si>
    <t>952902110R00</t>
  </si>
  <si>
    <t>Čištění zametáním v místnostech a chodbách</t>
  </si>
  <si>
    <t>3x : 602,06*3</t>
  </si>
  <si>
    <t>968083003R00</t>
  </si>
  <si>
    <t>Vybourání plastových oken do 4 m2</t>
  </si>
  <si>
    <t>1,2*2,4*3</t>
  </si>
  <si>
    <t>970231400R00</t>
  </si>
  <si>
    <t>Řezání cihelného zdiva hl. řezu 400 mm</t>
  </si>
  <si>
    <t>pro dveře PD5,PD6 tl.zdi 750 mm : (0,8*4)*2</t>
  </si>
  <si>
    <t>971033581R00</t>
  </si>
  <si>
    <t>Vybourání otv. zeď cihel. pl.1 m2, tl.90 cm, MVC</t>
  </si>
  <si>
    <t>pro dveře PD5,PD6 : 0,75*(1,2*0,8)*2</t>
  </si>
  <si>
    <t>764352811R00</t>
  </si>
  <si>
    <t>Demontáž žlabů půlkruh. rovných, rš 330 mm, do 45°</t>
  </si>
  <si>
    <t>1,15+3,7+24,1+1,7+3,2+10,75+5,2+7,9+4,6+11,0+2,9+3,75+2,2</t>
  </si>
  <si>
    <t>909R00</t>
  </si>
  <si>
    <t>Hzs-nezmeritelne bourací práce</t>
  </si>
  <si>
    <t>hod</t>
  </si>
  <si>
    <t>úprava prvků krovu stávajícího krovu - bočního traktu, veže, atd : 8,0*4</t>
  </si>
  <si>
    <t>96 PC 001</t>
  </si>
  <si>
    <t>Vyklizení objektu (nábytek) do suti - cena stanovena na základě prohlídky</t>
  </si>
  <si>
    <t>96 PC 002</t>
  </si>
  <si>
    <t>DMtž schodišťového madla vč.nosné kce 2NP-3NP - do sutě</t>
  </si>
  <si>
    <t>96 PC 003</t>
  </si>
  <si>
    <t>DMtž Kovové mříže s dveřmi š. 1,55 m - do suti</t>
  </si>
  <si>
    <t>411900001RAA</t>
  </si>
  <si>
    <t>Demontáž trámového stropu včetně podhledu a podlahy z dřev.desek tl.22 mm</t>
  </si>
  <si>
    <t>Součtová</t>
  </si>
  <si>
    <t>půda (nad shcodištěm) : 1,55*3,45</t>
  </si>
  <si>
    <t>950900010RA0</t>
  </si>
  <si>
    <t>Demontáž krovu vč.laťování s krytinou pálenou (v kompletní skladbě)</t>
  </si>
  <si>
    <t>měrnou jednotkou PŮDORSYNÁ PLOCHA!!! : (4,75*7,0)</t>
  </si>
  <si>
    <t>(10,75*27,15)</t>
  </si>
  <si>
    <t>(1,7*24,1)</t>
  </si>
  <si>
    <t>(2,75*8,4)</t>
  </si>
  <si>
    <t>962032231R00</t>
  </si>
  <si>
    <t>Bourání zdiva z cihel pálených na MVC</t>
  </si>
  <si>
    <t xml:space="preserve">ubourání nadezdívek : </t>
  </si>
  <si>
    <t>u schodiště +8,50/+7,05 : 1,45*0,5*(0,825)</t>
  </si>
  <si>
    <t>1,45*(1,55*1,5)</t>
  </si>
  <si>
    <t>+7,80/+7,00 : 0,8*0,5*(1,42+3,5+1,35)</t>
  </si>
  <si>
    <t>u pultové střechy +7,56/+6,89 : 0,67*0,6*(6,0)</t>
  </si>
  <si>
    <t>štít : 0,65*(7,5*2,85/2)</t>
  </si>
  <si>
    <t>962032631R00</t>
  </si>
  <si>
    <t>Bourání zdiva komínového z cihel na MVC</t>
  </si>
  <si>
    <t>ubourání kom těles na úrověň +7,05 : 0,45*0,45*6,0*3</t>
  </si>
  <si>
    <t>0,8*0,45*6,0</t>
  </si>
  <si>
    <t>965042241RT5</t>
  </si>
  <si>
    <t>Bourání mazanin betonových tl. nad 10 cm, nad 4 m2 pneumat. kladivo, tl. mazaniny 15 - 20 cm</t>
  </si>
  <si>
    <t>mč.101/102/103 50+100 mm : 0,15*0,8*(23,0+10,4+3,2)</t>
  </si>
  <si>
    <t>mč.106 - 20+100 mm : 0,12*0,8*(9,6*2+6,6)</t>
  </si>
  <si>
    <t>mč.107 - 20+100 mm : 0,12*0,8*(2,15*2)</t>
  </si>
  <si>
    <t>mč.108 - 20+100 mm : 0,12*0,8*(9,5*2+2,0)</t>
  </si>
  <si>
    <t>mč.109 - 20+100 mm : 0,12*0,8*(2,55*2)</t>
  </si>
  <si>
    <t>965081113R00</t>
  </si>
  <si>
    <t>Bourání dlažeb z dlaždic půdních plochy nad 1 m2</t>
  </si>
  <si>
    <t xml:space="preserve">skladba SP4 - půda : </t>
  </si>
  <si>
    <t>mč.302 : 270,0</t>
  </si>
  <si>
    <t>mč.303 : 29,75</t>
  </si>
  <si>
    <t>967031741R00</t>
  </si>
  <si>
    <t>Přisekání plošné zdiva cihelného na MC tl. 5 cm</t>
  </si>
  <si>
    <t xml:space="preserve">půda - ubourání nadezdívky : </t>
  </si>
  <si>
    <t>+7,45/-7,05 : 0,4*(8,8+3,05+4,0)</t>
  </si>
  <si>
    <t>967031743R00</t>
  </si>
  <si>
    <t>Přisekání plošné zdiva cihelného na MC tl. 15 cm</t>
  </si>
  <si>
    <t>+7,45/-7,05 : 0,4*(5,3+3,0)</t>
  </si>
  <si>
    <t>967031744R00</t>
  </si>
  <si>
    <t>Přisekání plošné zdiva cihelného na MC tl. 20 cm</t>
  </si>
  <si>
    <t>+7,45/-7,05 : 0,4*(1,55+22,3+6,3+1,6)</t>
  </si>
  <si>
    <t>970241150R00</t>
  </si>
  <si>
    <t>Řezání prostého betonu hl. řezu 150 mm</t>
  </si>
  <si>
    <t>mč.101/102/103 - řez 2x 50+100 mm : (23,0+10,4+3,2)</t>
  </si>
  <si>
    <t>mč.106 - řez 1x 20+100 mm : (9,6*2+6,6)</t>
  </si>
  <si>
    <t>mč.107 - řez 1x 20+100 mm : (2,15*2)</t>
  </si>
  <si>
    <t>mč.108 - řez 1x 20+100 mm : (9,5*2+2,0)</t>
  </si>
  <si>
    <t>mč.109 - řez 1x 20+100 mm : (2,55*2)</t>
  </si>
  <si>
    <t>973031345R00</t>
  </si>
  <si>
    <t>Vysekání kapes zeď cih. MVC pl. 0,25 m2, hl. 30 cm</t>
  </si>
  <si>
    <t>vysekání kapes pro uložení dřev strop trámů (ulož na stáv stěně) : 8</t>
  </si>
  <si>
    <t>974031153R00</t>
  </si>
  <si>
    <t>Vysekání rýh ve zdi cihelné 8 x 10 cm</t>
  </si>
  <si>
    <t>3NP drážka pro ŽB desku : (11,15+9,0+25,5+1,55+6,6+1,4+3,5+3,0+2,95+4,05+1,8)</t>
  </si>
  <si>
    <t>978015221R00</t>
  </si>
  <si>
    <t>Otlučení omítek vnějších MVC v složit.1-4 do 10 %</t>
  </si>
  <si>
    <t>713101428R00</t>
  </si>
  <si>
    <t>Odstranění tepelné izolace stropů, foukané,minerál</t>
  </si>
  <si>
    <t xml:space="preserve">  skladba SP4 - půda : </t>
  </si>
  <si>
    <t xml:space="preserve">  mč.302 : 270,0</t>
  </si>
  <si>
    <t xml:space="preserve">  mč.303 : 29,75</t>
  </si>
  <si>
    <t>299,75*0,27</t>
  </si>
  <si>
    <t>713102121R00</t>
  </si>
  <si>
    <t>Odstr.tep.izol.podlah,volně,minerál do tl.100 mm,HI, PE fólie</t>
  </si>
  <si>
    <t xml:space="preserve">1NP : </t>
  </si>
  <si>
    <t>762811811R00</t>
  </si>
  <si>
    <t>Demontáž záklopů z hrubých prken tl. do 3,2 cm</t>
  </si>
  <si>
    <t>764454802R00</t>
  </si>
  <si>
    <t>Demontáž odpadních trub kruhových,D 120 mm</t>
  </si>
  <si>
    <t>1,0*6</t>
  </si>
  <si>
    <t>776511820RT3</t>
  </si>
  <si>
    <t>Odstranění PVC a koberců lepených s podložkou vč. soklíku</t>
  </si>
  <si>
    <t xml:space="preserve">1NP oprava po rozšíření základů : </t>
  </si>
  <si>
    <t>mč.106 : 63,2</t>
  </si>
  <si>
    <t>999281108R00</t>
  </si>
  <si>
    <t>Přesun hmot pro opravy a údržbu do výšky 12 m</t>
  </si>
  <si>
    <t>711111001RZ1</t>
  </si>
  <si>
    <t>Izolace proti vlhkosti vodor. nátěr ALP za studena 1x nátěr - včetně dodávky penetračního laku ALP</t>
  </si>
  <si>
    <t>POL1_7</t>
  </si>
  <si>
    <t>mč.101/102/103 EPS 150 S tl. 100 mm : 0,8*(23,0+10,4+3,2)</t>
  </si>
  <si>
    <t>711141559RT1</t>
  </si>
  <si>
    <t>Izolace proti vlhk. vodorovná pásy přitavením 1 vrstva - materiál ve specifikaci</t>
  </si>
  <si>
    <t>711212002RT6</t>
  </si>
  <si>
    <t>Stěrka hydroizolační těsnicí hmotou proti vlhkosti a tlak.vodě vč.penetrace</t>
  </si>
  <si>
    <t xml:space="preserve">svislá : </t>
  </si>
  <si>
    <t>mč.302 : 1,5*(1,305+0,6)</t>
  </si>
  <si>
    <t>mč.303 : 1,5*(1,2+0,6)</t>
  </si>
  <si>
    <t>mč.304 : 1,5*(1,2+0,6)</t>
  </si>
  <si>
    <t>mč.305 : 1,5*(1,5+0,6)</t>
  </si>
  <si>
    <t>mč.306 : 2,4*(1,0*2+1,375*2)-(0,7*2,0+0,6*2,0)</t>
  </si>
  <si>
    <t>mč.308 : 2,4*(1,1*2+1,875*2)-(0,7*2,0*2)</t>
  </si>
  <si>
    <t>mč.310 : 2,4*(1,1*2+2,5*2)-(0,7*2,0*2)</t>
  </si>
  <si>
    <t xml:space="preserve">vodorovná : </t>
  </si>
  <si>
    <t>mč.302 : 1,0</t>
  </si>
  <si>
    <t>mč.303 : 1,0</t>
  </si>
  <si>
    <t>mč.304 : 1,0</t>
  </si>
  <si>
    <t>mč.305 : 1,0</t>
  </si>
  <si>
    <t>711212601R00</t>
  </si>
  <si>
    <t>Těsnicí pás do spoje podlaha - stěna</t>
  </si>
  <si>
    <t>mč.302 : (1,305+0,6)</t>
  </si>
  <si>
    <t>mč.303 : (1,2+0,6)</t>
  </si>
  <si>
    <t>mč.304 : (1,2+0,6)</t>
  </si>
  <si>
    <t>mč.305 : (1,5+0,6)</t>
  </si>
  <si>
    <t>mč.306 : (1,0*2+1,375*2)</t>
  </si>
  <si>
    <t>mč.308 : (1,1*2+1,875*2)</t>
  </si>
  <si>
    <t>mč.310 : (1,1*2+2,5*2)</t>
  </si>
  <si>
    <t>62836114R</t>
  </si>
  <si>
    <t>Pás asfaltovaný těžký</t>
  </si>
  <si>
    <t>POL3_0</t>
  </si>
  <si>
    <t xml:space="preserve">  mč.101/102/103 EPS 150 S tl. 100 mm : 0,8*(23,0+10,4+3,2)</t>
  </si>
  <si>
    <t>29,28*1,2</t>
  </si>
  <si>
    <t>998711202R00</t>
  </si>
  <si>
    <t>Přesun hmot pro izolace proti vodě, výšky do 12 m</t>
  </si>
  <si>
    <t>Přesun hmot</t>
  </si>
  <si>
    <t>POL7_</t>
  </si>
  <si>
    <t>713111111RT1</t>
  </si>
  <si>
    <t>Izolace tepelné stropů vrchem kladené volně 1 vrstva - materiál ve specifikaci</t>
  </si>
  <si>
    <t>3NP MV tl.220 mm : (10,0*7,8-3,0*4,8)</t>
  </si>
  <si>
    <t>713111130RT2</t>
  </si>
  <si>
    <t>Izolace tepelné stropů, vložená mezi krokve 2 vrstvy - materiál ve specifikaci</t>
  </si>
  <si>
    <t xml:space="preserve">skladba S9 : </t>
  </si>
  <si>
    <t>strop nad 3NP MV tl.180+120 mm : (4,15*7,0)</t>
  </si>
  <si>
    <t>(11,55*18,5-1,7*3,05)</t>
  </si>
  <si>
    <t>(3,2*7,5)</t>
  </si>
  <si>
    <t>(7,75*10,7)</t>
  </si>
  <si>
    <t>713121111RT1</t>
  </si>
  <si>
    <t>Izolace tepelná podlah na sucho, jednovrstvá materiál ve specifikaci</t>
  </si>
  <si>
    <t>713121118RU1</t>
  </si>
  <si>
    <t>Tepelná izolace - pásek podél stěn včetně dodávky 15x100x1000 mm</t>
  </si>
  <si>
    <t>713121121RT1</t>
  </si>
  <si>
    <t>Izolace tepelná podlah na sucho, dvouvrstvá materiál ve specifikaci</t>
  </si>
  <si>
    <t xml:space="preserve">skladba SP4 : </t>
  </si>
  <si>
    <t>713131131R00</t>
  </si>
  <si>
    <t>Izolace tepelná stěn lepením</t>
  </si>
  <si>
    <t xml:space="preserve">skladba S11 : </t>
  </si>
  <si>
    <t>výškový rozdíl soc zázemí/chodba MV tl.180+120 mm : 0,9*(6,0)*2</t>
  </si>
  <si>
    <t>TI věnce EPS grey tl.150 mm : 0,25*(14,0+0,3+3,1+1,7+23,2+10,4+7,9+4,0+3,4+4,6+4,3+7,0)</t>
  </si>
  <si>
    <t>0,25*(7,2)</t>
  </si>
  <si>
    <t>TI překladů EPS grey tl.150 mm : 0,29*(2,0*9+1,75*2+1,25*9+2,6*2)</t>
  </si>
  <si>
    <t>ŽB věnec strop EPS grey tl.80 mm : 0,25*(4,8+9,7+3,0+1,7+22,3+6,9+3,0+4,1+6,6+3,2+5,3+4,2+6,1)</t>
  </si>
  <si>
    <t>713191100RT9</t>
  </si>
  <si>
    <t>Položení separační fólie včetně dodávky PE fólie</t>
  </si>
  <si>
    <t>27244150.AR</t>
  </si>
  <si>
    <t>Membrána (fólie) EPDM standardní tl. 1,14 mm</t>
  </si>
  <si>
    <t>28375705R</t>
  </si>
  <si>
    <t>Deska izolační stabilizov. EPS 150 S 1000 x 500 mm</t>
  </si>
  <si>
    <t xml:space="preserve">  skladba SP4 : </t>
  </si>
  <si>
    <t xml:space="preserve">  3NP : </t>
  </si>
  <si>
    <t xml:space="preserve">  mč.301 : 69,65</t>
  </si>
  <si>
    <t xml:space="preserve">  mč.302 : 50,65</t>
  </si>
  <si>
    <t xml:space="preserve">  mč.303 : 52,75</t>
  </si>
  <si>
    <t xml:space="preserve">  mč.304 : 52,75</t>
  </si>
  <si>
    <t xml:space="preserve">  mč.305 : 16,0</t>
  </si>
  <si>
    <t xml:space="preserve">  mč.306 : 1,4</t>
  </si>
  <si>
    <t xml:space="preserve">  mč.307 : 1,3</t>
  </si>
  <si>
    <t xml:space="preserve">  mč.308 : 2,1</t>
  </si>
  <si>
    <t xml:space="preserve">  mč.309 : 7,8</t>
  </si>
  <si>
    <t xml:space="preserve">  mč.310 : 2,8</t>
  </si>
  <si>
    <t xml:space="preserve">  mč.311 : 6,8</t>
  </si>
  <si>
    <t xml:space="preserve">  mč.313 : 5,66</t>
  </si>
  <si>
    <t>269,66*0,04*1,05</t>
  </si>
  <si>
    <t>29,28*0,1*1,05</t>
  </si>
  <si>
    <t>283762316R</t>
  </si>
  <si>
    <t>Deska EPS s grafitem 1000x500x 80 mm fasádní</t>
  </si>
  <si>
    <t xml:space="preserve">  ŽB věnec strop EPS grey tl.80 mm : 0,25*(4,8+9,7+3,0+1,7+22,3+6,9+3,0+4,1+6,6+3,2+5,3+4,2+6,1)</t>
  </si>
  <si>
    <t>20,225*1,05</t>
  </si>
  <si>
    <t>283762320R</t>
  </si>
  <si>
    <t>Deska EPS s grafitem 1000x500x150 mm fasádní</t>
  </si>
  <si>
    <t xml:space="preserve">  TI věnce EPS grey tl.150 mm : 0,25*(14,0+0,3+3,1+1,7+23,2+10,4+7,9+4,0+3,4+4,6+4,3+7,0)</t>
  </si>
  <si>
    <t xml:space="preserve">    0,25*(7,2)</t>
  </si>
  <si>
    <t xml:space="preserve">    </t>
  </si>
  <si>
    <t xml:space="preserve">  TI překladů EPS grey tl.150 mm : 0,29*(2,0*9+1,75*2+1,25*9+2,6*2)</t>
  </si>
  <si>
    <t>33,7805*1,05</t>
  </si>
  <si>
    <t>28376285R</t>
  </si>
  <si>
    <t>Deska polystyren EPS Rigifloor 4000 1000x500x40 mm</t>
  </si>
  <si>
    <t>269,66*1,05</t>
  </si>
  <si>
    <t>631508597R</t>
  </si>
  <si>
    <t>Pás izolační ze skelné plsti 2300x1200x 220 mm</t>
  </si>
  <si>
    <t xml:space="preserve">  skladba SP4a : </t>
  </si>
  <si>
    <t xml:space="preserve">  3NP MV tl.220 mm : (10,0*7,8-3,0*4,8)</t>
  </si>
  <si>
    <t>261,755*1,05</t>
  </si>
  <si>
    <t>631508603R</t>
  </si>
  <si>
    <t>Pás izolační ze skelné plsti 5000x1200 x 120 mm</t>
  </si>
  <si>
    <t xml:space="preserve">  skladba S9 : </t>
  </si>
  <si>
    <t xml:space="preserve">  strop nad 3NP MV tl.180+120 mm : (4,15*7,0)</t>
  </si>
  <si>
    <t xml:space="preserve">    (11,55*18,5-1,7*3,05)</t>
  </si>
  <si>
    <t xml:space="preserve">    (3,2*7,5)</t>
  </si>
  <si>
    <t xml:space="preserve">    (7,75*10,7)</t>
  </si>
  <si>
    <t>344,465*1,05</t>
  </si>
  <si>
    <t xml:space="preserve">  skladba S11 : </t>
  </si>
  <si>
    <t xml:space="preserve">  výškový rozdíl soc zázemí/chodba MV tl.180+120 mm : 0,9*(6,0)*2</t>
  </si>
  <si>
    <t>10,8*1,05</t>
  </si>
  <si>
    <t>631508606R</t>
  </si>
  <si>
    <t>Pás izolační ze skelné plsti 3300x1200 x 180 mm</t>
  </si>
  <si>
    <t>998713202R00</t>
  </si>
  <si>
    <t>Přesun hmot pro izolace tepelné, výšky do 12 m</t>
  </si>
  <si>
    <t>762 PC 001</t>
  </si>
  <si>
    <t>Kontrola stávajích stropních trámů (v případě nevyhovujícího stavu výměna/zesílení prvků!!!) DLE SKUTEČNOSTI!!!</t>
  </si>
  <si>
    <t>6,9*25</t>
  </si>
  <si>
    <t>3,6*21</t>
  </si>
  <si>
    <t>4,0*6</t>
  </si>
  <si>
    <t>762 PC 002</t>
  </si>
  <si>
    <t>Kontrola zhlaví trámů - (v případě nevyhovujícího stavu výměna/zesílení prvků!!!) DLE SKUTEČNOSTI!!!</t>
  </si>
  <si>
    <t>25*2+21*2+6*2</t>
  </si>
  <si>
    <t>762 PC 003</t>
  </si>
  <si>
    <t>D+M Střešních vazníků vč. zavětrování, bednění a ochranného nátěru atd- kompletní dodávka vč.dopravy a uložení - dle dodavatele!!!</t>
  </si>
  <si>
    <t>mernou jednotkou je půdorysná plocha!!! : (4,15*7,6)</t>
  </si>
  <si>
    <t>(12,2*19,4-1,7*3,35)</t>
  </si>
  <si>
    <t>(11,3*7,8)</t>
  </si>
  <si>
    <t>(3,125*8,1)</t>
  </si>
  <si>
    <t>762088113R00</t>
  </si>
  <si>
    <t>Zakrývání provizorní plachtou 12x15m,vč.odstranění</t>
  </si>
  <si>
    <t>762311103R00</t>
  </si>
  <si>
    <t>Montáž kotevních želez, příložek, patek, táhel - kotvení vazníků materiál ve specifikaci</t>
  </si>
  <si>
    <t>762341210RT3</t>
  </si>
  <si>
    <t>Montáž bednění střech rovných, prkna hrubá na sraz včetně dodávky řeziva, prkna tl. 22 mm vč.impregnace</t>
  </si>
  <si>
    <t xml:space="preserve">skladba S10b : </t>
  </si>
  <si>
    <t>plocha ozn 10 : (7,6*4,9)</t>
  </si>
  <si>
    <t>762342203RT4</t>
  </si>
  <si>
    <t>Montáž laťování střech, vzdálenost latí 22 - 36 cm včetně dodávky řeziva, latě 4/6 cm vč.impregnace</t>
  </si>
  <si>
    <t>plocha ozn 1 : (10,45*6,715)/2</t>
  </si>
  <si>
    <t>plocha ozn 2 : (3,35*6,715)</t>
  </si>
  <si>
    <t>plocha ozn 3 : (1,7*7,8)</t>
  </si>
  <si>
    <t>plocha ozn 4a : (3,9+16,0)*7,8/2</t>
  </si>
  <si>
    <t>plocha ozn 4b : (7,775*7,2)</t>
  </si>
  <si>
    <t>plocha ozn 5 : (11,3*7,2)/2</t>
  </si>
  <si>
    <t>plocha ozn 6 : (7,775*7,2)</t>
  </si>
  <si>
    <t>plocha ozn 7a : (0,7*8,4)</t>
  </si>
  <si>
    <t>plocha ozn 7b : (7,25+3,125)*5,3/2</t>
  </si>
  <si>
    <t>plocha ozn 8 : (7,25+3,125*5,3/2)</t>
  </si>
  <si>
    <t>plocha ozn 9 : (9,0+19,4)*6,715/2+(3,9+5,5)*1,1/2-(8,1*5,0)/2</t>
  </si>
  <si>
    <t>762342204RT4</t>
  </si>
  <si>
    <t>Montáž kontralatí přibitím včetně dodávky řeziva, latě 4/6 cm vč.impregnace</t>
  </si>
  <si>
    <t>762395000R00</t>
  </si>
  <si>
    <t>Spojovací a ochranné prostředky pro střechy</t>
  </si>
  <si>
    <t>762441112RT4</t>
  </si>
  <si>
    <t>Montáž obložení říms,dřevoštěpková desky,1vrst.,šroubováním včetně dodávky dřevoštěp.desky 3 N tl. 22 mm a zatmelení</t>
  </si>
  <si>
    <t>(0,3+0,45)*(4,15+3,65+1,4+23,7+11,3+7,8+4,3+5,3*2+3,5+3,7+4,2+7,6)</t>
  </si>
  <si>
    <t>762811210RT3</t>
  </si>
  <si>
    <t>Montáž záklopu, vrchní na sraz, hrubá prkna včetně dodávky řeziva, prkna tl. 22 mm impregnovaná</t>
  </si>
  <si>
    <t>3NP záklop : (10,0*7,8-3,0*4,8)</t>
  </si>
  <si>
    <t>762811210RTZ</t>
  </si>
  <si>
    <t>Montáž záklopu, vrchní na sraz, hrubá prkna s podkladním roštěm 40/180 mm včetně dodávky řeziva, prkna tl. 22 mm impregnovaná</t>
  </si>
  <si>
    <t>pochůzí chodník : (5,0*17,5+1,0*1,6+1,0*1,1+1,0*1,6)</t>
  </si>
  <si>
    <t>762822120R00</t>
  </si>
  <si>
    <t>Montáž stropnic hraněných pl. do 288 cm2</t>
  </si>
  <si>
    <t>stropní trámy ozn 2 120x220 : 4,1*8</t>
  </si>
  <si>
    <t>762895000R00</t>
  </si>
  <si>
    <t>Spojovací prostředky pro montáž stropů</t>
  </si>
  <si>
    <t>763615132R00</t>
  </si>
  <si>
    <t>M.obložení podhledů, desky do tl.18 mm,P+D,šroubov vč.přelepení spojů těsnící páskou</t>
  </si>
  <si>
    <t>skladba S9 : (3,9*6,1)</t>
  </si>
  <si>
    <t>(10,65*11,0-1,7*3,05)</t>
  </si>
  <si>
    <t>(13,9*6,6)</t>
  </si>
  <si>
    <t>(9,8*7,8)</t>
  </si>
  <si>
    <t>783782205R00</t>
  </si>
  <si>
    <t>Nátěr tesařských konstrukcí proti dřevokazným houbám, plísním a škůdcům 2x</t>
  </si>
  <si>
    <t>stávající stropní trámy : 6,9*25*(0,18+0,22*2)</t>
  </si>
  <si>
    <t>3,6*21*(0,18+0,22*2)</t>
  </si>
  <si>
    <t>4,0*6*(0,18+0,22*2)</t>
  </si>
  <si>
    <t>podbití stávajícího stropu nad 2NP : 300,0</t>
  </si>
  <si>
    <t>55399994</t>
  </si>
  <si>
    <t>Kotvy, úhelníky apod.atypické prvky - kotvení vazníků</t>
  </si>
  <si>
    <t>POL3_7</t>
  </si>
  <si>
    <t>60596002.A</t>
  </si>
  <si>
    <t>Řezivo - fošny, hranoly</t>
  </si>
  <si>
    <t xml:space="preserve">  stropní trámy ozn 2 120x220 : 4,1*8</t>
  </si>
  <si>
    <t>32,8*0,12*0,22*1,1</t>
  </si>
  <si>
    <t>60726012.AR</t>
  </si>
  <si>
    <t>Deska dřevoštěpková OSB 3 N - 4PD tl. 15 mm</t>
  </si>
  <si>
    <t xml:space="preserve">  skladba S9 : (3,9*6,1)</t>
  </si>
  <si>
    <t xml:space="preserve">    (10,65*11,0-1,7*3,05)</t>
  </si>
  <si>
    <t xml:space="preserve">    (13,9*6,6)</t>
  </si>
  <si>
    <t xml:space="preserve">    (9,8*7,8)</t>
  </si>
  <si>
    <t>303,935*1,05</t>
  </si>
  <si>
    <t>998762202R00</t>
  </si>
  <si>
    <t>Přesun hmot pro tesařské konstrukce, výšky do 12 m</t>
  </si>
  <si>
    <t>764352203R00</t>
  </si>
  <si>
    <t>Žlaby z Pz poplast plechu podokapní půlkruhové, rš 330 mm</t>
  </si>
  <si>
    <t>K6 : 78,0</t>
  </si>
  <si>
    <t>764359211R00</t>
  </si>
  <si>
    <t>Kotlík z Pz plechu kónický pro trouby D do 100 mm</t>
  </si>
  <si>
    <t>764391220R00</t>
  </si>
  <si>
    <t>Závětrná lišta z Pz poplast plechu, rš 330 mm</t>
  </si>
  <si>
    <t>K10 : 21,0</t>
  </si>
  <si>
    <t>764392260R00</t>
  </si>
  <si>
    <t>Úžlabí z Pz poplast plechu, rš 760 mm</t>
  </si>
  <si>
    <t>K9 : 23,0</t>
  </si>
  <si>
    <t>764410230R00</t>
  </si>
  <si>
    <t>Oplechování parapetů včetně rohů Pz poplast, rš 205 mm</t>
  </si>
  <si>
    <t>K1 : 2,1*2</t>
  </si>
  <si>
    <t>K2 : 1,5*9</t>
  </si>
  <si>
    <t>K3 : 0,6*7</t>
  </si>
  <si>
    <t>K4 : 1,2*2</t>
  </si>
  <si>
    <t>764410260R00</t>
  </si>
  <si>
    <t>Oplechování říms včetně rohů Pz poplast, rš 395 mm</t>
  </si>
  <si>
    <t>K5 : 42,0</t>
  </si>
  <si>
    <t>764430260R00</t>
  </si>
  <si>
    <t>Oplechování zdí z Pz poplast plechu, rš 370+120 mm</t>
  </si>
  <si>
    <t>K12 : 10,0</t>
  </si>
  <si>
    <t>764454202R00</t>
  </si>
  <si>
    <t>Odpadní trouby z Pz poplast plechu, kruhové, D 100 mm</t>
  </si>
  <si>
    <t>K7 : 30,0</t>
  </si>
  <si>
    <t>764815701R00</t>
  </si>
  <si>
    <t>Žlaby mezistřešní vč. háků,Pz pooplast.plech,rš 740 mm</t>
  </si>
  <si>
    <t>K11 : 10,0</t>
  </si>
  <si>
    <t>764816420R00</t>
  </si>
  <si>
    <t>Okapnice z Pz poplast plechu, rš 170 mm</t>
  </si>
  <si>
    <t>K8 : 88,0</t>
  </si>
  <si>
    <t>998764202R00</t>
  </si>
  <si>
    <t>Přesun hmot pro klempířské konstr., výšky do 12 m</t>
  </si>
  <si>
    <t>765312317R00</t>
  </si>
  <si>
    <t>Přiřezání a uchycení tašek</t>
  </si>
  <si>
    <t>nároží : 49,4*2</t>
  </si>
  <si>
    <t>úžlabí : 23,0*2</t>
  </si>
  <si>
    <t>pultová střecha : 7,6</t>
  </si>
  <si>
    <t>otvory : 2,0*2</t>
  </si>
  <si>
    <t>765313111RS2</t>
  </si>
  <si>
    <t>Krytina keramická pálená, střech jednoduchých z tašek engobovaných</t>
  </si>
  <si>
    <t>765313131RS2</t>
  </si>
  <si>
    <t>Hřeben z hřebenáčů č.2 na větrací pás s kartáči z hřebenáčů engobovaných</t>
  </si>
  <si>
    <t>3,35+3,9+7,775+7,25</t>
  </si>
  <si>
    <t>765313141RS2</t>
  </si>
  <si>
    <t>Nároží z hřebenáčů č.2 na větrací pás s kartáči z hřebenáčů engobovaných</t>
  </si>
  <si>
    <t>8,5*2</t>
  </si>
  <si>
    <t>9,9*2</t>
  </si>
  <si>
    <t>9,2*1</t>
  </si>
  <si>
    <t>3,4*1</t>
  </si>
  <si>
    <t>765313175R00</t>
  </si>
  <si>
    <t>Hák protisněhový</t>
  </si>
  <si>
    <t xml:space="preserve">  spotřeba cca 1,0 ks/m2 : 467,50913*1,0</t>
  </si>
  <si>
    <t>468</t>
  </si>
  <si>
    <t>765313184RS2</t>
  </si>
  <si>
    <t>Taška prostupová + nástavec odvětrání kanalizace taška engobovaná</t>
  </si>
  <si>
    <t>ozn f : 6</t>
  </si>
  <si>
    <t>765313185RS2.</t>
  </si>
  <si>
    <t>Taška prostupová + nástavec odtah spalin plynového kotle taška engobovaná</t>
  </si>
  <si>
    <t>ozn OS : 1</t>
  </si>
  <si>
    <t>765313188R00</t>
  </si>
  <si>
    <t>Pás větrací okapní ochranný 500/10 cm</t>
  </si>
  <si>
    <t>765799311RL3</t>
  </si>
  <si>
    <t>Montáž fólie na krokve přibitím, přelepení spojů vč. podstřešní difúzní fólie</t>
  </si>
  <si>
    <t xml:space="preserve">skladba S10a : </t>
  </si>
  <si>
    <t>765799313RL2</t>
  </si>
  <si>
    <t>Montáž fólie na bednění přibitím, přelepení spojů vč. podstřešní difúzní fólie</t>
  </si>
  <si>
    <t>998765202R00</t>
  </si>
  <si>
    <t>Přesun hmot pro krytiny tvrdé, výšky do 12 m</t>
  </si>
  <si>
    <t>766 PC 001</t>
  </si>
  <si>
    <t>D+M Vnitřní parapet z dřevotřísky s úpravou z CPL laminátu vč. lepící pěny š.300 mm</t>
  </si>
  <si>
    <t>(0,6)*9</t>
  </si>
  <si>
    <t>(2,1)*2</t>
  </si>
  <si>
    <t>(1,5)*9</t>
  </si>
  <si>
    <t>(1,2)*2</t>
  </si>
  <si>
    <t>766 PC D01L</t>
  </si>
  <si>
    <t>D+M Vnitř dřev jednokř dveře 900x1970 mm vč. ocelové zárubně, nátěru, kování viz specifikace prvků</t>
  </si>
  <si>
    <t>766 PC D01P</t>
  </si>
  <si>
    <t>766 PC D02L</t>
  </si>
  <si>
    <t>D+M Vnitř dřev jednokř dveře 800x1970 mm vč. ocelové zárubně, nátěru, kování viz specifikace prvků</t>
  </si>
  <si>
    <t>766 PC D03L</t>
  </si>
  <si>
    <t>766 PC D04L</t>
  </si>
  <si>
    <t>D+M Vnitř dřev jednokř dveře 700x1970 mm vč. ocelové zárubně, nátěru, kování viz specifikace prvků</t>
  </si>
  <si>
    <t>766 PC D04P</t>
  </si>
  <si>
    <t>766 PC D05L</t>
  </si>
  <si>
    <t>766 PC D05P</t>
  </si>
  <si>
    <t>766 PC D06L</t>
  </si>
  <si>
    <t>D+M Vnitř dřev jednokř dveře 600x1970 mm vč. ocelové zárubně, nátěru, kování viz specifikace prvků</t>
  </si>
  <si>
    <t>766 PC O01</t>
  </si>
  <si>
    <t>D+M PLAST okno 2x otev 2x sklop, izol trojsklo 2100x2100 mm vč.vnitř žaluzií viz specifikace prvků</t>
  </si>
  <si>
    <t>O1 : 2</t>
  </si>
  <si>
    <t>766 PC O02</t>
  </si>
  <si>
    <t>D+M PLAST okno 1x otev 1x sklop, izol trojsklo 1500x2100 mm vč.vnitř žaluzií viz specifikace prvků</t>
  </si>
  <si>
    <t>O2 : 9</t>
  </si>
  <si>
    <t>766 PC O03</t>
  </si>
  <si>
    <t>D+M PLAST okno 1x otev 1x sklop, izol dvojsklo 600x550 mm viz specifikace prvků</t>
  </si>
  <si>
    <t>O3 : 9</t>
  </si>
  <si>
    <t>766 PC O04</t>
  </si>
  <si>
    <t>D+M PLAST okno 1x otev 1x sklop, izol trojsklo 1200x2100 mm vč.vnitř žaluzií viz specifikace prvků</t>
  </si>
  <si>
    <t>O4 : 1</t>
  </si>
  <si>
    <t>766 PC PD3</t>
  </si>
  <si>
    <t>D+M Vnitř dřev dveřního křídla 900x1970 mm s požární odolností EI30 DP3-C vč.DMtž stávajícího křídla do suti</t>
  </si>
  <si>
    <t>766 PC PD4</t>
  </si>
  <si>
    <t>D+M Vnitř dřev dveřního dvoukř křídla 900+550x1970 mm s požární odolností EI30 DP3-C vč.DMtž stávajícího křídla do suti</t>
  </si>
  <si>
    <t>766 PC PD5</t>
  </si>
  <si>
    <t>D+M PLAST jednokř. dveře s nadsvětl. 1200x3200 mm vč. panik kov viz specifikace prvků</t>
  </si>
  <si>
    <t>766 PC PD6</t>
  </si>
  <si>
    <t>766 PC PD7</t>
  </si>
  <si>
    <t>D+M PLAST jednokř. dveře s nadsvětl. 1200x2950 mm vč. panik kov viz specifikace prvků</t>
  </si>
  <si>
    <t>766 PC PS</t>
  </si>
  <si>
    <t>D+M Půdního výlezu vč. stahovacích schodů 600x1200 mm a zapravení otvoru viz specifikace prvků</t>
  </si>
  <si>
    <t>766 PC PV</t>
  </si>
  <si>
    <t>D+M Sřešního výlezu 460x550 mm - viz specifikace</t>
  </si>
  <si>
    <t>766 PC T01</t>
  </si>
  <si>
    <t>D+M Lehké montované příčky vč.dveří viz specifikace prvků</t>
  </si>
  <si>
    <t>766 PC T02</t>
  </si>
  <si>
    <t>766601213RT2</t>
  </si>
  <si>
    <t>Těsnění připojovací spáry spára ostění, interiér - pěnou, exteriér - fólie paropropustná šířky 100 mm</t>
  </si>
  <si>
    <t>(0,6+0,55*2)*9</t>
  </si>
  <si>
    <t>(2,1+2,1*2)*2</t>
  </si>
  <si>
    <t>(1,5+2,1*2)*9</t>
  </si>
  <si>
    <t>(1,2+2,1*2)*2</t>
  </si>
  <si>
    <t>766601229RT3</t>
  </si>
  <si>
    <t>Těsnění připojovací spáry spára parapetu, interiér PU pěnou, exteriér - fólie paropropustná šířky 100</t>
  </si>
  <si>
    <t>998766202R00</t>
  </si>
  <si>
    <t>Přesun hmot pro truhlářské konstr., výšky do 12 m</t>
  </si>
  <si>
    <t>767 PC Z03</t>
  </si>
  <si>
    <t>D+M Ochranný rohový profil dl.1,5 m</t>
  </si>
  <si>
    <t>767 PC Z04</t>
  </si>
  <si>
    <t>D+M Venk. únik kovové schodiště s lokálním opláštěním z požár desek, zastřešení trapez plech 1NP-3NP viz specifikace prvků</t>
  </si>
  <si>
    <t>767 PC Z01</t>
  </si>
  <si>
    <t>D+M Vnitř. schodišťové madlo vč.kotvení - viz specifikace prvků</t>
  </si>
  <si>
    <t>767 PC Z02</t>
  </si>
  <si>
    <t>D+M Vnitř. schodišťového zábradlí vš.1,0m - viz specifikace prvků</t>
  </si>
  <si>
    <t>998767202R00</t>
  </si>
  <si>
    <t>Přesun hmot pro zámečnické konstr., výšky do 12 m</t>
  </si>
  <si>
    <t>769 PC PD1</t>
  </si>
  <si>
    <t>D+M Vnitř. AL protipož dvoukř. dveří s nadsvětl. 2200x3450 mm EI30/DP3-C panik kov. viz specifikace prvků</t>
  </si>
  <si>
    <t>769 PC PD2</t>
  </si>
  <si>
    <t>D+M Vnitř. AL protipož dvoukř. dveří s nadsvětl., boč.světl., 2800x3450 mm EI30/DP3-C panik kov. viz specifikace prvků</t>
  </si>
  <si>
    <t>769 PC PO1</t>
  </si>
  <si>
    <t>D+M AL požární okno FIX EI 30 DP1, izol trojsklo 1200x2400 mm viz specifikace prvků</t>
  </si>
  <si>
    <t>771.1</t>
  </si>
  <si>
    <t>Dlažba keramická glazovaná dle výběru investora</t>
  </si>
  <si>
    <t xml:space="preserve">  skladba SP4b : </t>
  </si>
  <si>
    <t xml:space="preserve">  sokl : 10,1*0,1</t>
  </si>
  <si>
    <t>28,87*1,15</t>
  </si>
  <si>
    <t>771101121R00</t>
  </si>
  <si>
    <t>Provedení penetrace podkladu</t>
  </si>
  <si>
    <t>771475014RT1</t>
  </si>
  <si>
    <t>Obklad soklíků keram.rovných, tmel, výška 10cm</t>
  </si>
  <si>
    <t>mč.313 : (1,475*2+3,975*2)-0,8</t>
  </si>
  <si>
    <t>771479001R00</t>
  </si>
  <si>
    <t>Řezání dlaždic keramických pro soklíky</t>
  </si>
  <si>
    <t>771575118RT1</t>
  </si>
  <si>
    <t>Montáž podlah keram.,hladké, tmel, 60x60 cm (lep), (sp)</t>
  </si>
  <si>
    <t>771578011R00</t>
  </si>
  <si>
    <t>Spára podlaha - stěna, silikonem</t>
  </si>
  <si>
    <t>mč.307 : (0,92*2+1,375*2)</t>
  </si>
  <si>
    <t>mč.309 : (2,725*2+3,325*2)</t>
  </si>
  <si>
    <t>mč.311 : (2,725*2+2,5*2)</t>
  </si>
  <si>
    <t>771579795R00</t>
  </si>
  <si>
    <t>Příplatek za spárování vodotěsnou hmotou - plošně</t>
  </si>
  <si>
    <t>998771202R00</t>
  </si>
  <si>
    <t>Přesun hmot pro podlahy z dlaždic, výšky do 12 m</t>
  </si>
  <si>
    <t>776 PC 001</t>
  </si>
  <si>
    <t>D+M Skolové lišty MDF pro PVC a CV podlahy</t>
  </si>
  <si>
    <t>mč.301 : (20,55*2+4,8*2)-(5,05+1,27+0,8*2+0,9*3+0,7*3)</t>
  </si>
  <si>
    <t>mč.302 : (7,2*2+7,325*2)-(0,9)</t>
  </si>
  <si>
    <t>mč.303 : (7,2*2+7,35*2)-(0,9)</t>
  </si>
  <si>
    <t>mč.304 : (7,2*2+7,325*2)-(0,9)</t>
  </si>
  <si>
    <t>mč.305 : (5,5*2+2,9*2)-(0,8)</t>
  </si>
  <si>
    <t>mč.312 podesty : (1,5*2+1,5+1,8)</t>
  </si>
  <si>
    <t>mč.101/102/103 : (23,05*2+0,95+0,3*4+0,5*6)-(0,9*4+0,7*3)</t>
  </si>
  <si>
    <t>mč.106 : (6,6*2+9,6*2)-0,9</t>
  </si>
  <si>
    <t>mč.107 : (6,6*2+2,15*2)-0,9</t>
  </si>
  <si>
    <t>mč.108 : (6,6*2+9,5*2)-0,9</t>
  </si>
  <si>
    <t>mč.109 : (5,05*2+2,55*2)-0,9</t>
  </si>
  <si>
    <t>776210300RU2</t>
  </si>
  <si>
    <t>Lepení hran pryžových na stupně včetně dodávky protiskluz hran - barevná</t>
  </si>
  <si>
    <t>776220110RT1</t>
  </si>
  <si>
    <t>Lepení podlah z PVC na stupnice rovné pouze lepení - PVC ve specifikaci</t>
  </si>
  <si>
    <t xml:space="preserve">skladba SP3 : </t>
  </si>
  <si>
    <t>2NP-3NP mč.211 : 1,55*23</t>
  </si>
  <si>
    <t>776220200RT1</t>
  </si>
  <si>
    <t>Lepení podlah z PVC na podstupnice pouze lepení - PVC ve specifikaci</t>
  </si>
  <si>
    <t>776521200RT1</t>
  </si>
  <si>
    <t>Lepení povlakových podlah z dílců PVC a CV (vinyl) pouze položení - PVC ve specifikaci</t>
  </si>
  <si>
    <t>mč.312 podesty : 1,5*1,55+1,5*1,8</t>
  </si>
  <si>
    <t>776981113RV1</t>
  </si>
  <si>
    <t>Lišta hliníková přechodová,různá výška podlah</t>
  </si>
  <si>
    <t>v místě dveří : 0,8+0,9*3+0,8+0,7*3</t>
  </si>
  <si>
    <t>v místě dveří oprav PVC : 0,9*6+0,7*3</t>
  </si>
  <si>
    <t>28410247R</t>
  </si>
  <si>
    <t>Podlahovina PVC tl. 2 mm, zátěž min.34, odolnost proti mechanickému poškození - dle výběru investora</t>
  </si>
  <si>
    <t xml:space="preserve">  mč.312 podesty : 1,5*1,55+1,5*1,8</t>
  </si>
  <si>
    <t xml:space="preserve">  1NP oprava po rozšíření základů : </t>
  </si>
  <si>
    <t xml:space="preserve">  mč.101 : 26,9</t>
  </si>
  <si>
    <t xml:space="preserve">  mč.102 : 24,6</t>
  </si>
  <si>
    <t xml:space="preserve">  mč.103 : 9,8</t>
  </si>
  <si>
    <t xml:space="preserve">  mč.106 : 63,2</t>
  </si>
  <si>
    <t xml:space="preserve">  mč.107 : 14,4</t>
  </si>
  <si>
    <t xml:space="preserve">  mč.108 : 62,7</t>
  </si>
  <si>
    <t xml:space="preserve">  mč.109 : 13,9</t>
  </si>
  <si>
    <t xml:space="preserve">  schodišťové stupně : 35,65*0,5</t>
  </si>
  <si>
    <t>480,15*1,05</t>
  </si>
  <si>
    <t>998776102R00</t>
  </si>
  <si>
    <t>Přesun hmot pro podlahy povlakové, výšky do 12 m</t>
  </si>
  <si>
    <t>777553010R00</t>
  </si>
  <si>
    <t>Penetrace savého podkladu disperzí</t>
  </si>
  <si>
    <t>777553210R00</t>
  </si>
  <si>
    <t>Vyrovnání podlah, samonivel. hmota tl. 2mm</t>
  </si>
  <si>
    <t>777553219R00</t>
  </si>
  <si>
    <t>Příplatek za další 2 mm, samonivel. hmota</t>
  </si>
  <si>
    <t>998777201R00</t>
  </si>
  <si>
    <t>Přesun hmot pro podlahy syntetické, výšky do 6 m</t>
  </si>
  <si>
    <t>781.1</t>
  </si>
  <si>
    <t>Obklad keramický glazovaný dle výběru investora</t>
  </si>
  <si>
    <t xml:space="preserve">  mč.302 : 1,5*(1,305+0,6)</t>
  </si>
  <si>
    <t xml:space="preserve">  mč.303 : 1,5*(1,2+0,6)</t>
  </si>
  <si>
    <t xml:space="preserve">  mč.304 : 1,5*(1,2+0,6)</t>
  </si>
  <si>
    <t xml:space="preserve">  mč.305 : 1,5*(1,5+0,6)</t>
  </si>
  <si>
    <t xml:space="preserve">  mč.306 : 2,4*(1,0*2+1,375*2)-(0,7*2,0+0,6*2,0)</t>
  </si>
  <si>
    <t xml:space="preserve">  mč.307 : 2,4*(0,92*2+1,375*2)-(0,6*2,0)</t>
  </si>
  <si>
    <t xml:space="preserve">  mč.308 : 2,4*(1,1*2+1,875*2)-(0,7*2,0*2)</t>
  </si>
  <si>
    <t xml:space="preserve">  mč.309 : 2,4*(2,725*2+3,325*2)-(0,7*2,0)</t>
  </si>
  <si>
    <t xml:space="preserve">  mč.310 : 2,4*(1,1*2+2,5*2)-(0,7*2,0*2)</t>
  </si>
  <si>
    <t xml:space="preserve">  mč.311 : 2,4*(2,725*2+2,5*2)-(0,7*2,0)</t>
  </si>
  <si>
    <t>107,3035*1,15</t>
  </si>
  <si>
    <t>781101210RT1</t>
  </si>
  <si>
    <t>Penetrace podkladu pod obklady</t>
  </si>
  <si>
    <t>781111115RX0</t>
  </si>
  <si>
    <t>Otvor v obkladačce diamant.korunkou prům.do 30 mm</t>
  </si>
  <si>
    <t>781111116RX0</t>
  </si>
  <si>
    <t>Otvor v obkladačce diamant.korunkou prům.do 90 mm</t>
  </si>
  <si>
    <t>781475120RT1</t>
  </si>
  <si>
    <t>Obklad vnitřní stěn keramický, do tmele, 30x60 cm (lep), (sp)</t>
  </si>
  <si>
    <t>mč.307 : 2,4*(0,92*2+1,375*2)-(0,6*2,0)</t>
  </si>
  <si>
    <t>mč.309 : 2,4*(2,725*2+3,325*2)-(0,7*2,0)</t>
  </si>
  <si>
    <t>mč.311 : 2,4*(2,725*2+2,5*2)-(0,7*2,0)</t>
  </si>
  <si>
    <t>781479705R00</t>
  </si>
  <si>
    <t>Přípl.za spárovací hmotu - plošně</t>
  </si>
  <si>
    <t>781491001R00</t>
  </si>
  <si>
    <t>Montáž lišt k obkladům</t>
  </si>
  <si>
    <t>mč.306-311 : 12,0</t>
  </si>
  <si>
    <t>59760111.A</t>
  </si>
  <si>
    <t>Lišta plastová na obklad</t>
  </si>
  <si>
    <t>POL3_1</t>
  </si>
  <si>
    <t xml:space="preserve">  mč.306-311 : 12,0</t>
  </si>
  <si>
    <t>12,0*1,1</t>
  </si>
  <si>
    <t>998781202R00</t>
  </si>
  <si>
    <t>Přesun hmot pro obklady keramické, výšky do 12 m</t>
  </si>
  <si>
    <t>784191101R00</t>
  </si>
  <si>
    <t>Penetrace podkladu univerzální 1x</t>
  </si>
  <si>
    <t>302,91</t>
  </si>
  <si>
    <t>599,4</t>
  </si>
  <si>
    <t>784195412R00</t>
  </si>
  <si>
    <t>Malba tekutá bílá, 2 x</t>
  </si>
  <si>
    <t>stěny : 282,66</t>
  </si>
  <si>
    <t>20,25</t>
  </si>
  <si>
    <t>784452212R00</t>
  </si>
  <si>
    <t>Malba sádrokartonových podhledů/stěn 2x</t>
  </si>
  <si>
    <t>Inter N01</t>
  </si>
  <si>
    <t>D+M Školní rozevírací dvoukř. tabule 3600x1200 mm viz specifikace prvků</t>
  </si>
  <si>
    <t>Inter N02</t>
  </si>
  <si>
    <t>D+M Učitelská katedra se zásuvkou 1300x650 mm viz specifikace prvků</t>
  </si>
  <si>
    <t>Inter N03</t>
  </si>
  <si>
    <t>D+M Školní učitelská židle, čalouněná viz specifikace prvků</t>
  </si>
  <si>
    <t>Inter N04</t>
  </si>
  <si>
    <t>D+M Školní set - lavice dvoumístná, dvě židle 1300x650 mm viz specifikace prvků</t>
  </si>
  <si>
    <t>Inter N05</t>
  </si>
  <si>
    <t>D+M Pracovní stůl 750x1200x600 mm viz specifikace prvků</t>
  </si>
  <si>
    <t>Inter N06</t>
  </si>
  <si>
    <t>D+M Kancelářská židle viz specifikace prvků</t>
  </si>
  <si>
    <t>Inter N07</t>
  </si>
  <si>
    <t>D+M Kancelářské vestavěné stěny do kabinetu 2500x4000x400 mm viz specifikace prvků</t>
  </si>
  <si>
    <t>Inter N08</t>
  </si>
  <si>
    <t>D+M Kancelářské vestavěné stěny do tříd 2500x7200x400 mm viz specifikace prvků</t>
  </si>
  <si>
    <t>M21 PC 001</t>
  </si>
  <si>
    <t>DMtž stávajícícho bleskosvodu - do suti</t>
  </si>
  <si>
    <t>979011111R00</t>
  </si>
  <si>
    <t>Svislá doprava suti a vybour. hmot za 2.NP a 1.PP</t>
  </si>
  <si>
    <t>POL1_9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</si>
  <si>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</si>
  <si>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</si>
  <si>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</si>
  <si>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</si>
  <si>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</si>
  <si>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</si>
  <si>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</si>
  <si>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</si>
  <si>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</si>
  <si>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</si>
  <si>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979086112R00</t>
  </si>
  <si>
    <t>Nakládání nebo překládání suti a vybouraných hmot</t>
  </si>
  <si>
    <t>979990001R00</t>
  </si>
  <si>
    <t>Poplatek za skládku stavební suti</t>
  </si>
  <si>
    <t>Zařízení staveniště - veškeré náklady spojené s vybudováním provozem a odstraněním ZS vč.stavebního výtahu</t>
  </si>
  <si>
    <t>soubor</t>
  </si>
  <si>
    <t>Zkoušky a revize- náklady zhotovitele na provádění zkoušek a revizí nezbytných k provedení díla</t>
  </si>
  <si>
    <t>Provozní vlivy - zohlednění všech cizích vlivů způsobených na stavbě</t>
  </si>
  <si>
    <t>Mimostaveništní doprava - mimořádné náklady spojené s dopravou materiálu na staveniště</t>
  </si>
  <si>
    <t>06</t>
  </si>
  <si>
    <t>Územní vlivy - zohlednění dopravních omezení záborů veřejných ploch</t>
  </si>
  <si>
    <t>07</t>
  </si>
  <si>
    <t>Vnitroareálová doprava - mimořádné náklady spojené se stíženými podmínkami (absence přístupu apod.)</t>
  </si>
  <si>
    <t>08</t>
  </si>
  <si>
    <t>Dokumentace skutečného provedení (5paré)</t>
  </si>
  <si>
    <t>09</t>
  </si>
  <si>
    <t>Bankovní záruky - náklady na bankovní záruky dle podmínek zadavatele</t>
  </si>
  <si>
    <t>10</t>
  </si>
  <si>
    <t>Pojištění stavby - náklady na pojištění stavby dle podmínek zadavatele</t>
  </si>
  <si>
    <t>SUM</t>
  </si>
  <si>
    <t>Poznámky uchazeče k zadání</t>
  </si>
  <si>
    <t>POPUZIV</t>
  </si>
  <si>
    <t>END</t>
  </si>
  <si>
    <t>725119306R00</t>
  </si>
  <si>
    <t>Montáž klozetu závěsného</t>
  </si>
  <si>
    <t>725119401R00</t>
  </si>
  <si>
    <t>Montáž předstěnových systémů pro zazdění</t>
  </si>
  <si>
    <t>725121611R00</t>
  </si>
  <si>
    <t>Splachovač pisoárů automatický SLP 02K</t>
  </si>
  <si>
    <t>725219401R00</t>
  </si>
  <si>
    <t>Montáž umyvadel na šrouby do zdiva</t>
  </si>
  <si>
    <t>725814101R00</t>
  </si>
  <si>
    <t>Ventil rohový s filtrem - G 1/2"</t>
  </si>
  <si>
    <t>725829301R00</t>
  </si>
  <si>
    <t>Montáž baterie umyvadlové stojánkové chromové</t>
  </si>
  <si>
    <t>725860213R00</t>
  </si>
  <si>
    <t>Sifon umyvadlový</t>
  </si>
  <si>
    <t>725869101R00</t>
  </si>
  <si>
    <t>Montáž uzávěrek zápachových umyvadlových D 32</t>
  </si>
  <si>
    <t>726212122R00</t>
  </si>
  <si>
    <t>Předstěnový systém pro závěsné WC</t>
  </si>
  <si>
    <t>28696752R</t>
  </si>
  <si>
    <t>Tlačítko ovládací plastové bílá</t>
  </si>
  <si>
    <t>4250907R</t>
  </si>
  <si>
    <t>Urinál odsáv. GOLEM přívod vnitřní vodorovný bílý</t>
  </si>
  <si>
    <t>725-R001</t>
  </si>
  <si>
    <t>Klozet závěsný + sedátko, bílý včetně sedátka v bílé barvě</t>
  </si>
  <si>
    <t>725-R002</t>
  </si>
  <si>
    <t>Umyvadlo na šrouby, 60 x 55 cm, bílé</t>
  </si>
  <si>
    <t>725-R003</t>
  </si>
  <si>
    <t>Baterie umyvadlová stoján. ruční, vč. otvír.odpadu</t>
  </si>
  <si>
    <t>722172431R00</t>
  </si>
  <si>
    <t>Potrubí z PPR, D 20 x 3,4 mm, PN 20, vč.zed.výpom.</t>
  </si>
  <si>
    <t>722172432R00</t>
  </si>
  <si>
    <t>Potrubí z PPR, D 25 x 4,2 mm, PN 20, vč.zed.výpom.</t>
  </si>
  <si>
    <t>722172433R00</t>
  </si>
  <si>
    <t>Potrubí z PPR, D 32 x 5,4 mm, PN 20, vč.zed.výpom.</t>
  </si>
  <si>
    <t>722176112R00</t>
  </si>
  <si>
    <t>Montáž rozvodů z plastů polyfúz. svařováním D 20mm</t>
  </si>
  <si>
    <t>722176113R00</t>
  </si>
  <si>
    <t>Montáž rozvodů z plastů polyfúz. svařováním D 25mm</t>
  </si>
  <si>
    <t>722176114R00</t>
  </si>
  <si>
    <t>Montáž rozvodů z plastů polyfúz. svařováním D 32mm</t>
  </si>
  <si>
    <t>722181213RT7</t>
  </si>
  <si>
    <t>Izolace návleková  tl. stěny 13 mm vnitřní průměr 22 mm</t>
  </si>
  <si>
    <t>722181213RT8</t>
  </si>
  <si>
    <t>Izolace návleková  tl. stěny 13 mm vnitřní průměr 25 mm</t>
  </si>
  <si>
    <t>722181213RU1</t>
  </si>
  <si>
    <t>Izolace návleková  tl. stěny 13 mm vnitřní průměr 32 mm</t>
  </si>
  <si>
    <t>722182011RT1</t>
  </si>
  <si>
    <t>Montáž izolač.skruží na potrubí přímé do DN 32, sponky ve specifikaci</t>
  </si>
  <si>
    <t>722202221R00</t>
  </si>
  <si>
    <t>Komplet nástěnný MZD PP-R INSTAPLAST D 20xR1/2</t>
  </si>
  <si>
    <t>722231162R00</t>
  </si>
  <si>
    <t>Ventil vod.pojistný pružinový  G 3/4</t>
  </si>
  <si>
    <t>722235112R00</t>
  </si>
  <si>
    <t>Kohout vod.kul.,vnitř.-vnitř.z. DN 20</t>
  </si>
  <si>
    <t>722235113R00</t>
  </si>
  <si>
    <t>Kohout vod.kul.,vnitř.-vnitř.z. DN 25</t>
  </si>
  <si>
    <t>725-R009</t>
  </si>
  <si>
    <t>Napájecí zdroj 230V AC/24V DC, pro napájení automatických splachovačů</t>
  </si>
  <si>
    <t>722235523R00</t>
  </si>
  <si>
    <t>Filtr,vod.vnitřní-vnitřní z. DN 25</t>
  </si>
  <si>
    <t>722235653R00</t>
  </si>
  <si>
    <t>Ventil vod.zpětný EURA-SPRINT,IVAR.CIM 30 VA DN 25</t>
  </si>
  <si>
    <t>722239101R00</t>
  </si>
  <si>
    <t>Montáž vodovodních armatur 2závity, G 1/2</t>
  </si>
  <si>
    <t>722239102R00</t>
  </si>
  <si>
    <t>Montáž vodovodních armatur 2závity, G 3/4</t>
  </si>
  <si>
    <t>722239103R00</t>
  </si>
  <si>
    <t>Montáž vodovodních armatur 2závity, G 1</t>
  </si>
  <si>
    <t>722249102R00</t>
  </si>
  <si>
    <t>Montáž armatury požární - hydrant G 1</t>
  </si>
  <si>
    <t>722259201R00</t>
  </si>
  <si>
    <t>Montáž hydrantového systému do D25</t>
  </si>
  <si>
    <t>722259991R00</t>
  </si>
  <si>
    <t>Tlaková zkouška nástěnného požárního hydrantu</t>
  </si>
  <si>
    <t>722259994R00</t>
  </si>
  <si>
    <t>Revize nástěnného požárního hydrantu</t>
  </si>
  <si>
    <t>722259995R00</t>
  </si>
  <si>
    <t>Vystavení revizní zprávy-nástěnný požární hydrant</t>
  </si>
  <si>
    <t>722280106R00</t>
  </si>
  <si>
    <t>Tlaková zkouška vodovodního potrubí DN 32</t>
  </si>
  <si>
    <t>722290234R00</t>
  </si>
  <si>
    <t>Proplach a dezinfekce vodovod.potrubí DN 80</t>
  </si>
  <si>
    <t>724231125R00</t>
  </si>
  <si>
    <t>Přísluš.vodáren, manometr D 100</t>
  </si>
  <si>
    <t>734293312R00</t>
  </si>
  <si>
    <t>Kohout kulový vypouštěcí, IVAR.EURO M DN 15</t>
  </si>
  <si>
    <t>Vysekání rýh ve zdi cihelné 10 x 10 cm</t>
  </si>
  <si>
    <t>998722103R00</t>
  </si>
  <si>
    <t>Přesun hmot pro vnitřní vodovod, výšky do 24 m</t>
  </si>
  <si>
    <t>722 23-221.R00</t>
  </si>
  <si>
    <t>Kohout vod.kul.,2xvnitřní záv.GIACOMINI R910 DN 15</t>
  </si>
  <si>
    <t>722-R008</t>
  </si>
  <si>
    <t>Hydrant nástěný D25, 30 mSoučástí dodávky je přípojná hadice dlouhá 1 m a kulový ventil. Průměr přípojné hadice a ventilu je G 1".</t>
  </si>
  <si>
    <t>721176101R00</t>
  </si>
  <si>
    <t>Potrubí HT připojovací D 32 x 1,8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</si>
  <si>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</si>
  <si>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</si>
  <si>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</si>
  <si>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</si>
  <si>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</si>
  <si>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</si>
  <si>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721176115R00</t>
  </si>
  <si>
    <t>Potrubí HT odpadní svislé D 110 x 2,7 mm</t>
  </si>
  <si>
    <t>721176135R00</t>
  </si>
  <si>
    <t>Potrubí HT svodné (ležaté) zavěšené D 110 x 2,7 mm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</si>
  <si>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</si>
  <si>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</si>
  <si>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</si>
  <si>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</si>
  <si>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</si>
  <si>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</si>
  <si>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</si>
  <si>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</si>
  <si>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721273200RT3</t>
  </si>
  <si>
    <t>Souprava ventilační střešní HL souprava větrací hlavice PP HL810 D 110 mm</t>
  </si>
  <si>
    <t>721290111R00</t>
  </si>
  <si>
    <t>Zkouška těsnosti kanalizace vodou do DN 125</t>
  </si>
  <si>
    <t>974031164R00</t>
  </si>
  <si>
    <t>Vysekání rýh ve zdi cihelné 15 x 15 cm</t>
  </si>
  <si>
    <t>998721103R00</t>
  </si>
  <si>
    <t>Přesun hmot pro vnitřní kanalizaci, výšky do 24 m</t>
  </si>
  <si>
    <t>20</t>
  </si>
  <si>
    <t>Kabelový žlab 100/50mm kompletní vč. spojek, nosníků a spoj.materiálu</t>
  </si>
  <si>
    <t>210010002RT1</t>
  </si>
  <si>
    <t>Trubka ohebná pod omítku, typ 23.. 16 mm včetně dodávky trubky PVC 2316</t>
  </si>
  <si>
    <t>210010003RT1</t>
  </si>
  <si>
    <t>Trubka ohebná pod omítku, typ 23.. 23 mm včetně dodávky trubky PVC 2323</t>
  </si>
  <si>
    <t>210010036RT1</t>
  </si>
  <si>
    <t>Trubka Kopex,uložená volně/pod omítku, 48 mm včetně dodávky trubky Kopex 3348</t>
  </si>
  <si>
    <t>210010102RT1</t>
  </si>
  <si>
    <t>Lišta z PH bez krabic,ulož. pevně,L 40 protahovací včetně dodávky L 40</t>
  </si>
  <si>
    <t>210010301RT1</t>
  </si>
  <si>
    <t>Krabice přístrojová KP 68, KZ 3, bez zapojení vč.dodávky KP 68/2, KU 1901+2xšroub</t>
  </si>
  <si>
    <t>210010311RT1</t>
  </si>
  <si>
    <t>Krabice odbočná KO 68, bez zapojení-kruhová včetně dodávky 1902+víčko</t>
  </si>
  <si>
    <t>210010313RT1</t>
  </si>
  <si>
    <t>Krabice odbočná KO 125, bez zapojení-čtvercová vč.dodávky KO 125+víčko</t>
  </si>
  <si>
    <t>210010321RT1</t>
  </si>
  <si>
    <t>Krabice odbočná KR 68, se zapojením-kruhová vč.dodávky krabice 1903+svork+víčko</t>
  </si>
  <si>
    <t>210010322RT1</t>
  </si>
  <si>
    <t>Krabice odbočná KR 97, se zapojením-kruhová včetně dodávky KR 97</t>
  </si>
  <si>
    <t>210010333RT1</t>
  </si>
  <si>
    <t>Krabice pro lištový rozvod 6481-14,se zapojením včetně dodávky 6481-14 + svorkovnice</t>
  </si>
  <si>
    <t>210100001R00</t>
  </si>
  <si>
    <t>Ukončení vodičů v rozvaděči + zapojení do 2,5 mm2</t>
  </si>
  <si>
    <t>210100003R00</t>
  </si>
  <si>
    <t>Ukončení vodičů v rozvaděči + zapojení do 16 mm2</t>
  </si>
  <si>
    <t>210110001RT1</t>
  </si>
  <si>
    <t>Spínač nástěnný jednopól.- řaz. 1, obyč.prostředí včetně dodávky spínače</t>
  </si>
  <si>
    <t>210110003RT1</t>
  </si>
  <si>
    <t>Spínač nástěnný seriový - řaz. 5, obyč.prostředí včetně dodávky spínače</t>
  </si>
  <si>
    <t>210110004RT1</t>
  </si>
  <si>
    <t>Spínač nástěnný střídavý - řaz. 6, obyč.prostředí včetně dodávky spínače</t>
  </si>
  <si>
    <t>210110005RT1</t>
  </si>
  <si>
    <t>Spínač nástěnný křížový - řaz. 7, obyč.prostředí včetně dodávky spínače</t>
  </si>
  <si>
    <t>210111011RT1</t>
  </si>
  <si>
    <t>Zásuvka domovní zapuštěná - provedení 2P+Z včetně dodávky zásuvky 230V/16A IP20</t>
  </si>
  <si>
    <t>210190003R00</t>
  </si>
  <si>
    <t>Montáž celoplechových rozvodnic do váhy 100 kg</t>
  </si>
  <si>
    <t>210220002RT2</t>
  </si>
  <si>
    <t>Vedení uzemňovací na povrchu FeZn D 10 mm včetně drátu FeZn 10 mm</t>
  </si>
  <si>
    <t>210220010R00</t>
  </si>
  <si>
    <t>Nátěr zemnícího pásku do 120 mm2</t>
  </si>
  <si>
    <t>210220022RT1</t>
  </si>
  <si>
    <t>Vedení uzemňovací v zemi FeZn, D 8 - 10 mm včetně drátu FeZn 10 mm</t>
  </si>
  <si>
    <t>210220101RT1</t>
  </si>
  <si>
    <t>Vodiče svodové FeZn D do 10,Al 10,Cu 8 +podpěry včetně drátu FeZn 8 mm + PV 23</t>
  </si>
  <si>
    <t>210220101RT3</t>
  </si>
  <si>
    <t>Vodiče svodové FeZn D do 10,Al 10,Cu 8 +podpěry včetně dodávky drátu FeZn 8 mm + PV01</t>
  </si>
  <si>
    <t>210220211RT1</t>
  </si>
  <si>
    <t>Tyč jímací s upev. na stř.hřeben do 2 m, do dřeva včetně dodávky jímací tyče + 2 držáků</t>
  </si>
  <si>
    <t>210220301RT1</t>
  </si>
  <si>
    <t>Svorka hromosvodová do 2 šroubů /SS, SZ, SO/ včetně dodávky svorky SO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</si>
  <si>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</si>
  <si>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</si>
  <si>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</si>
  <si>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</si>
  <si>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210220302RT1</t>
  </si>
  <si>
    <t>Svorka hromosvodová nad 2 šrouby /ST, SJ, SR, atd/ včetně dodávky svorky SR 02</t>
  </si>
  <si>
    <t>210220361RT1</t>
  </si>
  <si>
    <t>Zemnič tyčový, zaražení a připojení, do 2 m včetně dodávky tyče ZT 28/2000</t>
  </si>
  <si>
    <t>210220372RT1</t>
  </si>
  <si>
    <t>Úhelník ochranný nebo trubka s držáky do zdiva včetně ochran.úhelníku + 2 držáky do zdi</t>
  </si>
  <si>
    <t>210220401RT1</t>
  </si>
  <si>
    <t>Označení svodu štítky, smaltované, umělá hmota včetně dodávky štítku</t>
  </si>
  <si>
    <t>210800101RT1</t>
  </si>
  <si>
    <t>Kabel CYKY 750 V 2x1,5 mm2 uložený pod omítkou včetně dodávky kabelu 2Ax1,5</t>
  </si>
  <si>
    <t>210800105RT2</t>
  </si>
  <si>
    <t>Kabel CYKY 750 V 3x1,5 mm2 uložený pod omítkou včetně dodávky kabelu 3Bx1,5</t>
  </si>
  <si>
    <t>210800105RT3</t>
  </si>
  <si>
    <t>Kabel CYKY 750 V 3x1,5 mm2 uložený pod omítkou včetně dodávky kabelu 3Cx1,5</t>
  </si>
  <si>
    <t>210800106RT3</t>
  </si>
  <si>
    <t>Kabel CYKY 750 V 3x2,5 mm2 uložený pod omítkou včetně dodávky kabelu 3Cx2,5</t>
  </si>
  <si>
    <t>210800113RT1</t>
  </si>
  <si>
    <t>Kabel CYKY 750 V 4x10 mm2 uložený pod omítkou včetně dodávky kabelu 4Bx10</t>
  </si>
  <si>
    <t>210800647RT1</t>
  </si>
  <si>
    <t>Vodič nn a vn CYA 10 mm2 uložený pevně včetně dodávky vodiče CYA 10</t>
  </si>
  <si>
    <t>220280102R00</t>
  </si>
  <si>
    <t>Uložení byt. kabelu pod omítku s vysekáním drážky</t>
  </si>
  <si>
    <t>26</t>
  </si>
  <si>
    <t>Zařízení staveniště</t>
  </si>
  <si>
    <t>LED svítidlo do podhledu 60x60xcm 25W 4000K IP20 vč. montáže</t>
  </si>
  <si>
    <t>Asymetrické LED svítidlo 40W pro osv. tabule IP20 vč. montáže</t>
  </si>
  <si>
    <t>LED downlight 15W IP43 4000K vč. montáže</t>
  </si>
  <si>
    <t>6</t>
  </si>
  <si>
    <t>Led nástěnné svítidlo 15W IP20 přisazené, 4000K vč. montáže</t>
  </si>
  <si>
    <t>7</t>
  </si>
  <si>
    <t>Nouzové LED svítidlo 3W IP20/1.hod vč. montáže</t>
  </si>
  <si>
    <t>Výchozí revize bleskosvodu vč. 6x revizní zprávy</t>
  </si>
  <si>
    <t>9</t>
  </si>
  <si>
    <t>Zásuvka 2xRJ45/cat.5E IP20</t>
  </si>
  <si>
    <t>Výchozí revize NN vč. 6x revizní zprávy</t>
  </si>
  <si>
    <t>Přístroj domovního telefonu (typ bude upřesněn při realizaci)</t>
  </si>
  <si>
    <t>11</t>
  </si>
  <si>
    <t>školní hodiny stropní, oboustranné</t>
  </si>
  <si>
    <t>12</t>
  </si>
  <si>
    <t>školní zvonek</t>
  </si>
  <si>
    <t>13</t>
  </si>
  <si>
    <t>stropní reprodutor školního rozhlasu 110V/3W IP20</t>
  </si>
  <si>
    <t>14</t>
  </si>
  <si>
    <t>škříň RACK 19´´ jednodílný 15U hl. 45cm, světle šedý</t>
  </si>
  <si>
    <t>15</t>
  </si>
  <si>
    <t>optická police do RACK</t>
  </si>
  <si>
    <t>16</t>
  </si>
  <si>
    <t>patchpanel 24xRJ45/Cat.5E</t>
  </si>
  <si>
    <t>17</t>
  </si>
  <si>
    <t>napájecí panel 5x zás. 230V do RACK</t>
  </si>
  <si>
    <t>18</t>
  </si>
  <si>
    <t>univerzální optický kabel 7x vl. 50/125 LSOH Eca OM3 černý SXKO-CLT-12-OM3-LSOH</t>
  </si>
  <si>
    <t>19</t>
  </si>
  <si>
    <t>Krabice podlahová vel. 80mm pro 4xzás.230V a 3x zás.2xRJ45, kompletní vč. víka a krabic</t>
  </si>
  <si>
    <t>Rozváděč R3</t>
  </si>
  <si>
    <t>21</t>
  </si>
  <si>
    <t>Kabel UTP Cat.5E</t>
  </si>
  <si>
    <t>22</t>
  </si>
  <si>
    <t>doplnení jističe 32B/3 do stáv. hl. rozváděče</t>
  </si>
  <si>
    <t>23</t>
  </si>
  <si>
    <t>pohybový spínač LED svítidel stropní 230V 360°</t>
  </si>
  <si>
    <t>24</t>
  </si>
  <si>
    <t>Plošiny, mechanizace</t>
  </si>
  <si>
    <t>25</t>
  </si>
  <si>
    <t>Likvidace odpadu, úklid stavby</t>
  </si>
  <si>
    <t>27</t>
  </si>
  <si>
    <t>Mimostaveništní doprava</t>
  </si>
  <si>
    <t>311-73342</t>
  </si>
  <si>
    <t>Hmoždinka natloukací 6 x 45 mm</t>
  </si>
  <si>
    <t>1C</t>
  </si>
  <si>
    <t>311-73346</t>
  </si>
  <si>
    <t>Hmoždinka natloukací 6 x 70 mm</t>
  </si>
  <si>
    <t>314-12884</t>
  </si>
  <si>
    <t>Hřebík stavební zápust. hlava  022825  4,5/130</t>
  </si>
  <si>
    <t>kg</t>
  </si>
  <si>
    <t>585-41254</t>
  </si>
  <si>
    <t>Sádra stavební bilá       30 kg           bal.</t>
  </si>
  <si>
    <t>T</t>
  </si>
  <si>
    <t>8</t>
  </si>
  <si>
    <t>el. traskový osoušeč rukou</t>
  </si>
  <si>
    <t>Zásuvka 1xRJ45/cat.5E IP20</t>
  </si>
  <si>
    <t>Zásuvka domovní zapuštěná - provedení 2P+Z včetně dodávky zásuvky 230V/16A IP20+SPD</t>
  </si>
  <si>
    <t>460010022RT1</t>
  </si>
  <si>
    <t>Vytýčení kabelové trasy podél silnice délka trasy do 100 m</t>
  </si>
  <si>
    <t>km</t>
  </si>
  <si>
    <t>460030056RT3</t>
  </si>
  <si>
    <t>Vytrhání kostek mozaika, lože MC, zalité spáry z plochy nad 10 m2</t>
  </si>
  <si>
    <t>460030062R00</t>
  </si>
  <si>
    <t>Kladení dlažby do lože z malty</t>
  </si>
  <si>
    <t>460200252RT2</t>
  </si>
  <si>
    <t>Výkop kabelové rýhy 50/70 cm  hor.2 ruční výkop rýhy</t>
  </si>
  <si>
    <t>460570253R00</t>
  </si>
  <si>
    <t>Zához rýhy 50/70 cm, hornina třídy 3, se zhutněním</t>
  </si>
  <si>
    <t>460620001RT1</t>
  </si>
  <si>
    <t>Položení drnu ruční položení drnu, kropení</t>
  </si>
  <si>
    <t>460620021RT2</t>
  </si>
  <si>
    <t>Provizorní položení obrubníku včetně dodávky obrubníku ABO 45-25</t>
  </si>
  <si>
    <t>460680043RT1</t>
  </si>
  <si>
    <t>Průraz zdivem v betonové zdi tloušťky 45 cm plochy do 0,09 m2</t>
  </si>
  <si>
    <t>22 18-2011.R00</t>
  </si>
  <si>
    <t>Montáž izolač.skruží na potrubí přímé do DN 25,páska lepicí páska, sponky ve specifikaci</t>
  </si>
  <si>
    <t>722181233RT9</t>
  </si>
  <si>
    <t>Izolace návleková PE tl. stěny 13 mm vnitřní průměr 28 mm</t>
  </si>
  <si>
    <t>722181243RT6</t>
  </si>
  <si>
    <t>Izolace návleková PE tl. stěny 13 mm vnitřní průměr 18 mm</t>
  </si>
  <si>
    <t>722181243RT7</t>
  </si>
  <si>
    <t>Izolace návleková PE tl. stěny 13 mm vnitřní průměr 22 mm</t>
  </si>
  <si>
    <t>722231163R00</t>
  </si>
  <si>
    <t>Ventil vod.pojistný pružinový P10-237-616, G 1</t>
  </si>
  <si>
    <t>722235114R00</t>
  </si>
  <si>
    <t>Kohout vod.kul.,vnitř.-vněj.z. DN 15</t>
  </si>
  <si>
    <t>722235115R00</t>
  </si>
  <si>
    <t>Kohout vod.kul.,vnitř.-vněj.z. DN 20</t>
  </si>
  <si>
    <t>Tlaková zkouška  potrubí DN 32</t>
  </si>
  <si>
    <t>733163104R00</t>
  </si>
  <si>
    <t>Potrubí z měděných trubek vytápění D 22 x 1,0 mm</t>
  </si>
  <si>
    <t>733164104RT1</t>
  </si>
  <si>
    <t>Montáž potrubí z měděných trubek vytápění D 22 mm pájením na tvrdo</t>
  </si>
  <si>
    <t>733178132RT1</t>
  </si>
  <si>
    <t>Potrubí vícevrstvé IVAR.ALPEX-TURATEC, D 16 x 2 mm lisovaný spoj, mosazné press fitinky</t>
  </si>
  <si>
    <t>733178134RT1</t>
  </si>
  <si>
    <t>Potrubí vícevrstvé IVAR.ALPEX-TURATEC, D 20 x 2 mm lisovaný spoj, mosazné press fitinky</t>
  </si>
  <si>
    <t>733178135RT1</t>
  </si>
  <si>
    <t>Potrubí vícevrstvé IVAR.ALPEX-TURATEC, D 26 x 3 mm lisovaný spoj, mosazné press fitinky</t>
  </si>
  <si>
    <t>734209113R00</t>
  </si>
  <si>
    <t>Montáž armatur závitových,se 2závity, G 1/2</t>
  </si>
  <si>
    <t>734209114R00</t>
  </si>
  <si>
    <t>Montáž armatur závitových,se 2závity, G 3/4</t>
  </si>
  <si>
    <t>734266422R00</t>
  </si>
  <si>
    <t>Šroubení uz.dvoutr.s vyp.přímé, typ Vekolux DN15</t>
  </si>
  <si>
    <t>735157562R00</t>
  </si>
  <si>
    <t>Otopná těl.panel.Radik Ventil Kompakt 21 600/600</t>
  </si>
  <si>
    <t>735157568R00</t>
  </si>
  <si>
    <t>Otopná těl.panel.Radik Ventil Kompakt 21 600/1200</t>
  </si>
  <si>
    <t>735157569R00</t>
  </si>
  <si>
    <t>Otopná těl.panel.Radik Ventil Kompakt 21 600/1400</t>
  </si>
  <si>
    <t>735157571R00</t>
  </si>
  <si>
    <t>Otopná těl.panel.Radik Ventil Kompakt 21 600/1800</t>
  </si>
  <si>
    <t>735159111R00</t>
  </si>
  <si>
    <t>Montáž panelových těles Radik do délky 1600 mm</t>
  </si>
  <si>
    <t>735159121R00</t>
  </si>
  <si>
    <t>Montáž panelových těles Radik nad délku 1600 mm</t>
  </si>
  <si>
    <t>904 - .R02</t>
  </si>
  <si>
    <t>Hzs-zkousky v ramci montaz.praci Topná zkouška</t>
  </si>
  <si>
    <t>h</t>
  </si>
  <si>
    <t>998735103R00</t>
  </si>
  <si>
    <t>Přesun hmot pro otopná tělesa, výšky do 24 m</t>
  </si>
  <si>
    <t>973100011RA0</t>
  </si>
  <si>
    <t>Vysekání kapes ve zdivu z cihel, 30 x 30 x 15 cm</t>
  </si>
  <si>
    <t>Agregovaná položka</t>
  </si>
  <si>
    <t>POL2_7</t>
  </si>
  <si>
    <t>551295718R</t>
  </si>
  <si>
    <t>Připojovací T garnitura Uponor Smart Radi MLC 16-16-350 mm</t>
  </si>
  <si>
    <t>55137306.AR</t>
  </si>
  <si>
    <t>Hlavice termostatická standard</t>
  </si>
  <si>
    <t>731-R001</t>
  </si>
  <si>
    <t>Plynový kondenzační kotel závěsný top.výkon 13,2 kWsoučástí dodávky:vestavěný trojcestný ventilplynulá modulace výkonuautodiagnostika* možnost ekvitermní eBus regulace řady set</t>
  </si>
  <si>
    <t>731-R002</t>
  </si>
  <si>
    <t>Membránová expanzní nádoba pro TV - DD 25/10 bar</t>
  </si>
  <si>
    <t>731-R003</t>
  </si>
  <si>
    <t>NEPŘÍMOTOPNÝ ZÁSOBNÍK 113 litrůvýška 1067 mm, průměr - 524 mm</t>
  </si>
  <si>
    <t>731-R004</t>
  </si>
  <si>
    <t>25 litrů/6 barvčetně dopojení a příslušenství</t>
  </si>
  <si>
    <t>731-R005</t>
  </si>
  <si>
    <t>Systém odkouření (včetně revize)koaxiální potrubí 80/125- 1 x přechodka 80/125- 1 x rovná trubka 1,0 m- 1 x střešní průchodka- 1 x střešní hlavice</t>
  </si>
  <si>
    <t>723-1</t>
  </si>
  <si>
    <t>Nátěr syntetický potrubí do DN 50 mm Z + 2x</t>
  </si>
  <si>
    <t>723150306R00</t>
  </si>
  <si>
    <t>Potrubí ocelové hladké černé svařované D 44,5x2,6</t>
  </si>
  <si>
    <t>723235112R00</t>
  </si>
  <si>
    <t>Kohout kulový,vnitřní-vnitřní z. IVAR.KK G51 DN 20</t>
  </si>
  <si>
    <t>723235115R00</t>
  </si>
  <si>
    <t>Kohout kulový,vnitřní-vnitřní z. IVAR.KK G51 DN 40</t>
  </si>
  <si>
    <t>723239102R00</t>
  </si>
  <si>
    <t>Montáž plynovodních armatur, 2 závity, G 3/4</t>
  </si>
  <si>
    <t>723239105R00</t>
  </si>
  <si>
    <t>Montáž plynovodních armatur, 2 závity, G 6/4</t>
  </si>
  <si>
    <t>723-3</t>
  </si>
  <si>
    <t>Tlaková zkouška</t>
  </si>
  <si>
    <t>723-4</t>
  </si>
  <si>
    <t>Revize plynového zařízení</t>
  </si>
  <si>
    <t>998723103R00</t>
  </si>
  <si>
    <t>Přesun hmot pro vnitřní plynovod, výšky do 24 m</t>
  </si>
  <si>
    <t>723-2</t>
  </si>
  <si>
    <t>Nerezová flexibilní hadice Dn20 pro dopojení spotřebiče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</si>
</sst>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SUMIF(F53:F87,A16,I53:I87)+SUMIF(F53:F87,"PSU",I53:I87)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SUMIF(F53:F87,A17,I53:I87)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SUMIF(F53:F87,A18,I53:I87)</f>
        <v>0</v>
      </c>
      <c r="J18" s="85"/>
    </row>
    <row r="19" spans="1:10" ht="23.25" customHeight="1" x14ac:dyDescent="0.25">
      <c r="A19" s="194" t="s">
        <v>131</v>
      </c>
      <c r="B19" s="38" t="s">
        <v>29</v>
      </c>
      <c r="C19" s="62"/>
      <c r="D19" s="63"/>
      <c r="E19" s="83"/>
      <c r="F19" s="84"/>
      <c r="G19" s="83"/>
      <c r="H19" s="84"/>
      <c r="I19" s="83">
        <f>SUMIF(F53:F87,A19,I53:I87)</f>
        <v>0</v>
      </c>
      <c r="J19" s="85"/>
    </row>
    <row r="20" spans="1:10" ht="23.25" customHeight="1" x14ac:dyDescent="0.25">
      <c r="A20" s="194" t="s">
        <v>132</v>
      </c>
      <c r="B20" s="38" t="s">
        <v>30</v>
      </c>
      <c r="C20" s="62"/>
      <c r="D20" s="63"/>
      <c r="E20" s="83"/>
      <c r="F20" s="84"/>
      <c r="G20" s="83"/>
      <c r="H20" s="84"/>
      <c r="I20" s="83">
        <f>SUMIF(F53:F87,A20,I53:I87)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'SO01 01 Pol'!AE1280+'SO01 02 Pol'!AE78+'SO01 03 Pol'!AE91+'SO01 04 Pol'!AE43+'SO01 05 Pol'!AE20</f>
        <v>0</v>
      </c>
      <c r="G39" s="148">
        <f>'SO01 01 Pol'!AF1280+'SO01 02 Pol'!AF78+'SO01 03 Pol'!AF91+'SO01 04 Pol'!AF43+'SO01 05 Pol'!AF20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46</v>
      </c>
      <c r="C40" s="152" t="s">
        <v>47</v>
      </c>
      <c r="D40" s="152"/>
      <c r="E40" s="152"/>
      <c r="F40" s="153">
        <f>'SO01 01 Pol'!AE1280+'SO01 02 Pol'!AE78+'SO01 03 Pol'!AE91+'SO01 04 Pol'!AE43+'SO01 05 Pol'!AE20</f>
        <v>0</v>
      </c>
      <c r="G40" s="154">
        <f>'SO01 01 Pol'!AF1280+'SO01 02 Pol'!AF78+'SO01 03 Pol'!AF91+'SO01 04 Pol'!AF43+'SO01 05 Pol'!AF20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48</v>
      </c>
      <c r="C41" s="146" t="s">
        <v>49</v>
      </c>
      <c r="D41" s="146"/>
      <c r="E41" s="146"/>
      <c r="F41" s="157">
        <f>'SO01 01 Pol'!AE1280</f>
        <v>0</v>
      </c>
      <c r="G41" s="149">
        <f>'SO01 01 Pol'!AF1280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3</v>
      </c>
      <c r="B42" s="156" t="s">
        <v>50</v>
      </c>
      <c r="C42" s="146" t="s">
        <v>51</v>
      </c>
      <c r="D42" s="146"/>
      <c r="E42" s="146"/>
      <c r="F42" s="157">
        <f>'SO01 02 Pol'!AE78</f>
        <v>0</v>
      </c>
      <c r="G42" s="149">
        <f>'SO01 02 Pol'!AF78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52</v>
      </c>
      <c r="C43" s="146" t="s">
        <v>53</v>
      </c>
      <c r="D43" s="146"/>
      <c r="E43" s="146"/>
      <c r="F43" s="157">
        <f>'SO01 03 Pol'!AE91</f>
        <v>0</v>
      </c>
      <c r="G43" s="149">
        <f>'SO01 03 Pol'!AF91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54</v>
      </c>
      <c r="C44" s="146" t="s">
        <v>55</v>
      </c>
      <c r="D44" s="146"/>
      <c r="E44" s="146"/>
      <c r="F44" s="157">
        <f>'SO01 04 Pol'!AE43</f>
        <v>0</v>
      </c>
      <c r="G44" s="149">
        <f>'SO01 04 Pol'!AF43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56</v>
      </c>
      <c r="C45" s="146" t="s">
        <v>57</v>
      </c>
      <c r="D45" s="146"/>
      <c r="E45" s="146"/>
      <c r="F45" s="157">
        <f>'SO01 05 Pol'!AE20</f>
        <v>0</v>
      </c>
      <c r="G45" s="149">
        <f>'SO01 05 Pol'!AF20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/>
      <c r="B46" s="158" t="s">
        <v>58</v>
      </c>
      <c r="C46" s="159"/>
      <c r="D46" s="159"/>
      <c r="E46" s="160"/>
      <c r="F46" s="161">
        <f>SUMIF(A39:A45,"=1",F39:F45)</f>
        <v>0</v>
      </c>
      <c r="G46" s="162">
        <f>SUMIF(A39:A45,"=1",G39:G45)</f>
        <v>0</v>
      </c>
      <c r="H46" s="162">
        <f>SUMIF(A39:A45,"=1",H39:H45)</f>
        <v>0</v>
      </c>
      <c r="I46" s="162">
        <f>SUMIF(A39:A45,"=1",I39:I45)</f>
        <v>0</v>
      </c>
      <c r="J46" s="163">
        <f>SUMIF(A39:A45,"=1",J39:J45)</f>
        <v>0</v>
      </c>
    </row>
    <row r="50" spans="1:10" ht="15.6" x14ac:dyDescent="0.3">
      <c r="B50" s="174" t="s">
        <v>60</v>
      </c>
    </row>
    <row r="52" spans="1:10" ht="25.5" customHeight="1" x14ac:dyDescent="0.25">
      <c r="A52" s="176"/>
      <c r="B52" s="179" t="s">
        <v>18</v>
      </c>
      <c r="C52" s="179" t="s">
        <v>6</v>
      </c>
      <c r="D52" s="180"/>
      <c r="E52" s="180"/>
      <c r="F52" s="181" t="s">
        <v>61</v>
      </c>
      <c r="G52" s="181"/>
      <c r="H52" s="181"/>
      <c r="I52" s="181" t="s">
        <v>31</v>
      </c>
      <c r="J52" s="181" t="s">
        <v>0</v>
      </c>
    </row>
    <row r="53" spans="1:10" ht="36.75" customHeight="1" x14ac:dyDescent="0.25">
      <c r="A53" s="177"/>
      <c r="B53" s="182" t="s">
        <v>62</v>
      </c>
      <c r="C53" s="183" t="s">
        <v>63</v>
      </c>
      <c r="D53" s="184"/>
      <c r="E53" s="184"/>
      <c r="F53" s="190" t="s">
        <v>26</v>
      </c>
      <c r="G53" s="191"/>
      <c r="H53" s="191"/>
      <c r="I53" s="191">
        <f>'SO01 02 Pol'!G8</f>
        <v>0</v>
      </c>
      <c r="J53" s="188" t="str">
        <f>IF(I88=0,"",I53/I88*100)</f>
        <v/>
      </c>
    </row>
    <row r="54" spans="1:10" ht="36.75" customHeight="1" x14ac:dyDescent="0.25">
      <c r="A54" s="177"/>
      <c r="B54" s="182" t="s">
        <v>64</v>
      </c>
      <c r="C54" s="183" t="s">
        <v>65</v>
      </c>
      <c r="D54" s="184"/>
      <c r="E54" s="184"/>
      <c r="F54" s="190" t="s">
        <v>26</v>
      </c>
      <c r="G54" s="191"/>
      <c r="H54" s="191"/>
      <c r="I54" s="191">
        <f>'SO01 02 Pol'!G23</f>
        <v>0</v>
      </c>
      <c r="J54" s="188" t="str">
        <f>IF(I88=0,"",I54/I88*100)</f>
        <v/>
      </c>
    </row>
    <row r="55" spans="1:10" ht="36.75" customHeight="1" x14ac:dyDescent="0.25">
      <c r="A55" s="177"/>
      <c r="B55" s="182" t="s">
        <v>66</v>
      </c>
      <c r="C55" s="183" t="s">
        <v>67</v>
      </c>
      <c r="D55" s="184"/>
      <c r="E55" s="184"/>
      <c r="F55" s="190" t="s">
        <v>26</v>
      </c>
      <c r="G55" s="191"/>
      <c r="H55" s="191"/>
      <c r="I55" s="191">
        <f>'SO01 01 Pol'!G8</f>
        <v>0</v>
      </c>
      <c r="J55" s="188" t="str">
        <f>IF(I88=0,"",I55/I88*100)</f>
        <v/>
      </c>
    </row>
    <row r="56" spans="1:10" ht="36.75" customHeight="1" x14ac:dyDescent="0.25">
      <c r="A56" s="177"/>
      <c r="B56" s="182" t="s">
        <v>68</v>
      </c>
      <c r="C56" s="183" t="s">
        <v>69</v>
      </c>
      <c r="D56" s="184"/>
      <c r="E56" s="184"/>
      <c r="F56" s="190" t="s">
        <v>26</v>
      </c>
      <c r="G56" s="191"/>
      <c r="H56" s="191"/>
      <c r="I56" s="191">
        <f>'SO01 01 Pol'!G70</f>
        <v>0</v>
      </c>
      <c r="J56" s="188" t="str">
        <f>IF(I88=0,"",I56/I88*100)</f>
        <v/>
      </c>
    </row>
    <row r="57" spans="1:10" ht="36.75" customHeight="1" x14ac:dyDescent="0.25">
      <c r="A57" s="177"/>
      <c r="B57" s="182" t="s">
        <v>70</v>
      </c>
      <c r="C57" s="183" t="s">
        <v>71</v>
      </c>
      <c r="D57" s="184"/>
      <c r="E57" s="184"/>
      <c r="F57" s="190" t="s">
        <v>26</v>
      </c>
      <c r="G57" s="191"/>
      <c r="H57" s="191"/>
      <c r="I57" s="191">
        <f>'SO01 01 Pol'!G132</f>
        <v>0</v>
      </c>
      <c r="J57" s="188" t="str">
        <f>IF(I88=0,"",I57/I88*100)</f>
        <v/>
      </c>
    </row>
    <row r="58" spans="1:10" ht="36.75" customHeight="1" x14ac:dyDescent="0.25">
      <c r="A58" s="177"/>
      <c r="B58" s="182" t="s">
        <v>72</v>
      </c>
      <c r="C58" s="183" t="s">
        <v>73</v>
      </c>
      <c r="D58" s="184"/>
      <c r="E58" s="184"/>
      <c r="F58" s="190" t="s">
        <v>26</v>
      </c>
      <c r="G58" s="191"/>
      <c r="H58" s="191"/>
      <c r="I58" s="191">
        <f>'SO01 01 Pol'!G243</f>
        <v>0</v>
      </c>
      <c r="J58" s="188" t="str">
        <f>IF(I88=0,"",I58/I88*100)</f>
        <v/>
      </c>
    </row>
    <row r="59" spans="1:10" ht="36.75" customHeight="1" x14ac:dyDescent="0.25">
      <c r="A59" s="177"/>
      <c r="B59" s="182" t="s">
        <v>74</v>
      </c>
      <c r="C59" s="183" t="s">
        <v>75</v>
      </c>
      <c r="D59" s="184"/>
      <c r="E59" s="184"/>
      <c r="F59" s="190" t="s">
        <v>26</v>
      </c>
      <c r="G59" s="191"/>
      <c r="H59" s="191"/>
      <c r="I59" s="191">
        <f>'SO01 01 Pol'!G300</f>
        <v>0</v>
      </c>
      <c r="J59" s="188" t="str">
        <f>IF(I88=0,"",I59/I88*100)</f>
        <v/>
      </c>
    </row>
    <row r="60" spans="1:10" ht="36.75" customHeight="1" x14ac:dyDescent="0.25">
      <c r="A60" s="177"/>
      <c r="B60" s="182" t="s">
        <v>76</v>
      </c>
      <c r="C60" s="183" t="s">
        <v>77</v>
      </c>
      <c r="D60" s="184"/>
      <c r="E60" s="184"/>
      <c r="F60" s="190" t="s">
        <v>26</v>
      </c>
      <c r="G60" s="191"/>
      <c r="H60" s="191"/>
      <c r="I60" s="191">
        <f>'SO01 01 Pol'!G339</f>
        <v>0</v>
      </c>
      <c r="J60" s="188" t="str">
        <f>IF(I88=0,"",I60/I88*100)</f>
        <v/>
      </c>
    </row>
    <row r="61" spans="1:10" ht="36.75" customHeight="1" x14ac:dyDescent="0.25">
      <c r="A61" s="177"/>
      <c r="B61" s="182" t="s">
        <v>78</v>
      </c>
      <c r="C61" s="183" t="s">
        <v>79</v>
      </c>
      <c r="D61" s="184"/>
      <c r="E61" s="184"/>
      <c r="F61" s="190" t="s">
        <v>26</v>
      </c>
      <c r="G61" s="191"/>
      <c r="H61" s="191"/>
      <c r="I61" s="191">
        <f>'SO01 01 Pol'!G383</f>
        <v>0</v>
      </c>
      <c r="J61" s="188" t="str">
        <f>IF(I88=0,"",I61/I88*100)</f>
        <v/>
      </c>
    </row>
    <row r="62" spans="1:10" ht="36.75" customHeight="1" x14ac:dyDescent="0.25">
      <c r="A62" s="177"/>
      <c r="B62" s="182" t="s">
        <v>80</v>
      </c>
      <c r="C62" s="183" t="s">
        <v>81</v>
      </c>
      <c r="D62" s="184"/>
      <c r="E62" s="184"/>
      <c r="F62" s="190" t="s">
        <v>26</v>
      </c>
      <c r="G62" s="191"/>
      <c r="H62" s="191"/>
      <c r="I62" s="191">
        <f>'SO01 01 Pol'!G441</f>
        <v>0</v>
      </c>
      <c r="J62" s="188" t="str">
        <f>IF(I88=0,"",I62/I88*100)</f>
        <v/>
      </c>
    </row>
    <row r="63" spans="1:10" ht="36.75" customHeight="1" x14ac:dyDescent="0.25">
      <c r="A63" s="177"/>
      <c r="B63" s="182" t="s">
        <v>82</v>
      </c>
      <c r="C63" s="183" t="s">
        <v>83</v>
      </c>
      <c r="D63" s="184"/>
      <c r="E63" s="184"/>
      <c r="F63" s="190" t="s">
        <v>26</v>
      </c>
      <c r="G63" s="191"/>
      <c r="H63" s="191"/>
      <c r="I63" s="191">
        <f>'SO01 01 Pol'!G496</f>
        <v>0</v>
      </c>
      <c r="J63" s="188" t="str">
        <f>IF(I88=0,"",I63/I88*100)</f>
        <v/>
      </c>
    </row>
    <row r="64" spans="1:10" ht="36.75" customHeight="1" x14ac:dyDescent="0.25">
      <c r="A64" s="177"/>
      <c r="B64" s="182" t="s">
        <v>84</v>
      </c>
      <c r="C64" s="183" t="s">
        <v>85</v>
      </c>
      <c r="D64" s="184"/>
      <c r="E64" s="184"/>
      <c r="F64" s="190" t="s">
        <v>26</v>
      </c>
      <c r="G64" s="191"/>
      <c r="H64" s="191"/>
      <c r="I64" s="191">
        <f>'SO01 01 Pol'!G522</f>
        <v>0</v>
      </c>
      <c r="J64" s="188" t="str">
        <f>IF(I88=0,"",I64/I88*100)</f>
        <v/>
      </c>
    </row>
    <row r="65" spans="1:10" ht="36.75" customHeight="1" x14ac:dyDescent="0.25">
      <c r="A65" s="177"/>
      <c r="B65" s="182" t="s">
        <v>86</v>
      </c>
      <c r="C65" s="183" t="s">
        <v>87</v>
      </c>
      <c r="D65" s="184"/>
      <c r="E65" s="184"/>
      <c r="F65" s="190" t="s">
        <v>26</v>
      </c>
      <c r="G65" s="191"/>
      <c r="H65" s="191"/>
      <c r="I65" s="191">
        <f>'SO01 01 Pol'!G560</f>
        <v>0</v>
      </c>
      <c r="J65" s="188" t="str">
        <f>IF(I88=0,"",I65/I88*100)</f>
        <v/>
      </c>
    </row>
    <row r="66" spans="1:10" ht="36.75" customHeight="1" x14ac:dyDescent="0.25">
      <c r="A66" s="177"/>
      <c r="B66" s="182" t="s">
        <v>88</v>
      </c>
      <c r="C66" s="183" t="s">
        <v>89</v>
      </c>
      <c r="D66" s="184"/>
      <c r="E66" s="184"/>
      <c r="F66" s="190" t="s">
        <v>26</v>
      </c>
      <c r="G66" s="191"/>
      <c r="H66" s="191"/>
      <c r="I66" s="191">
        <f>'SO01 01 Pol'!G653</f>
        <v>0</v>
      </c>
      <c r="J66" s="188" t="str">
        <f>IF(I88=0,"",I66/I88*100)</f>
        <v/>
      </c>
    </row>
    <row r="67" spans="1:10" ht="36.75" customHeight="1" x14ac:dyDescent="0.25">
      <c r="A67" s="177"/>
      <c r="B67" s="182" t="s">
        <v>90</v>
      </c>
      <c r="C67" s="183" t="s">
        <v>91</v>
      </c>
      <c r="D67" s="184"/>
      <c r="E67" s="184"/>
      <c r="F67" s="190" t="s">
        <v>27</v>
      </c>
      <c r="G67" s="191"/>
      <c r="H67" s="191"/>
      <c r="I67" s="191">
        <f>'SO01 01 Pol'!G655</f>
        <v>0</v>
      </c>
      <c r="J67" s="188" t="str">
        <f>IF(I88=0,"",I67/I88*100)</f>
        <v/>
      </c>
    </row>
    <row r="68" spans="1:10" ht="36.75" customHeight="1" x14ac:dyDescent="0.25">
      <c r="A68" s="177"/>
      <c r="B68" s="182" t="s">
        <v>92</v>
      </c>
      <c r="C68" s="183" t="s">
        <v>93</v>
      </c>
      <c r="D68" s="184"/>
      <c r="E68" s="184"/>
      <c r="F68" s="190" t="s">
        <v>27</v>
      </c>
      <c r="G68" s="191"/>
      <c r="H68" s="191"/>
      <c r="I68" s="191">
        <f>'SO01 01 Pol'!G698</f>
        <v>0</v>
      </c>
      <c r="J68" s="188" t="str">
        <f>IF(I88=0,"",I68/I88*100)</f>
        <v/>
      </c>
    </row>
    <row r="69" spans="1:10" ht="36.75" customHeight="1" x14ac:dyDescent="0.25">
      <c r="A69" s="177"/>
      <c r="B69" s="182" t="s">
        <v>94</v>
      </c>
      <c r="C69" s="183" t="s">
        <v>95</v>
      </c>
      <c r="D69" s="184"/>
      <c r="E69" s="184"/>
      <c r="F69" s="190" t="s">
        <v>27</v>
      </c>
      <c r="G69" s="191"/>
      <c r="H69" s="191"/>
      <c r="I69" s="191">
        <f>'SO01 02 Pol'!G62</f>
        <v>0</v>
      </c>
      <c r="J69" s="188" t="str">
        <f>IF(I88=0,"",I69/I88*100)</f>
        <v/>
      </c>
    </row>
    <row r="70" spans="1:10" ht="36.75" customHeight="1" x14ac:dyDescent="0.25">
      <c r="A70" s="177"/>
      <c r="B70" s="182" t="s">
        <v>96</v>
      </c>
      <c r="C70" s="183" t="s">
        <v>97</v>
      </c>
      <c r="D70" s="184"/>
      <c r="E70" s="184"/>
      <c r="F70" s="190" t="s">
        <v>27</v>
      </c>
      <c r="G70" s="191"/>
      <c r="H70" s="191"/>
      <c r="I70" s="191">
        <f>'SO01 05 Pol'!G8</f>
        <v>0</v>
      </c>
      <c r="J70" s="188" t="str">
        <f>IF(I88=0,"",I70/I88*100)</f>
        <v/>
      </c>
    </row>
    <row r="71" spans="1:10" ht="36.75" customHeight="1" x14ac:dyDescent="0.25">
      <c r="A71" s="177"/>
      <c r="B71" s="182" t="s">
        <v>98</v>
      </c>
      <c r="C71" s="183" t="s">
        <v>99</v>
      </c>
      <c r="D71" s="184"/>
      <c r="E71" s="184"/>
      <c r="F71" s="190" t="s">
        <v>27</v>
      </c>
      <c r="G71" s="191"/>
      <c r="H71" s="191"/>
      <c r="I71" s="191">
        <f>'SO01 04 Pol'!G8</f>
        <v>0</v>
      </c>
      <c r="J71" s="188" t="str">
        <f>IF(I88=0,"",I71/I88*100)</f>
        <v/>
      </c>
    </row>
    <row r="72" spans="1:10" ht="36.75" customHeight="1" x14ac:dyDescent="0.25">
      <c r="A72" s="177"/>
      <c r="B72" s="182" t="s">
        <v>100</v>
      </c>
      <c r="C72" s="183" t="s">
        <v>101</v>
      </c>
      <c r="D72" s="184"/>
      <c r="E72" s="184"/>
      <c r="F72" s="190" t="s">
        <v>27</v>
      </c>
      <c r="G72" s="191"/>
      <c r="H72" s="191"/>
      <c r="I72" s="191">
        <f>'SO01 01 Pol'!G856</f>
        <v>0</v>
      </c>
      <c r="J72" s="188" t="str">
        <f>IF(I88=0,"",I72/I88*100)</f>
        <v/>
      </c>
    </row>
    <row r="73" spans="1:10" ht="36.75" customHeight="1" x14ac:dyDescent="0.25">
      <c r="A73" s="177"/>
      <c r="B73" s="182" t="s">
        <v>102</v>
      </c>
      <c r="C73" s="183" t="s">
        <v>103</v>
      </c>
      <c r="D73" s="184"/>
      <c r="E73" s="184"/>
      <c r="F73" s="190" t="s">
        <v>27</v>
      </c>
      <c r="G73" s="191"/>
      <c r="H73" s="191"/>
      <c r="I73" s="191">
        <f>'SO01 01 Pol'!G940</f>
        <v>0</v>
      </c>
      <c r="J73" s="188" t="str">
        <f>IF(I88=0,"",I73/I88*100)</f>
        <v/>
      </c>
    </row>
    <row r="74" spans="1:10" ht="36.75" customHeight="1" x14ac:dyDescent="0.25">
      <c r="A74" s="177"/>
      <c r="B74" s="182" t="s">
        <v>104</v>
      </c>
      <c r="C74" s="183" t="s">
        <v>105</v>
      </c>
      <c r="D74" s="184"/>
      <c r="E74" s="184"/>
      <c r="F74" s="190" t="s">
        <v>27</v>
      </c>
      <c r="G74" s="191"/>
      <c r="H74" s="191"/>
      <c r="I74" s="191">
        <f>'SO01 01 Pol'!G964</f>
        <v>0</v>
      </c>
      <c r="J74" s="188" t="str">
        <f>IF(I88=0,"",I74/I88*100)</f>
        <v/>
      </c>
    </row>
    <row r="75" spans="1:10" ht="36.75" customHeight="1" x14ac:dyDescent="0.25">
      <c r="A75" s="177"/>
      <c r="B75" s="182" t="s">
        <v>106</v>
      </c>
      <c r="C75" s="183" t="s">
        <v>107</v>
      </c>
      <c r="D75" s="184"/>
      <c r="E75" s="184"/>
      <c r="F75" s="190" t="s">
        <v>27</v>
      </c>
      <c r="G75" s="191"/>
      <c r="H75" s="191"/>
      <c r="I75" s="191">
        <f>'SO01 01 Pol'!G1017</f>
        <v>0</v>
      </c>
      <c r="J75" s="188" t="str">
        <f>IF(I88=0,"",I75/I88*100)</f>
        <v/>
      </c>
    </row>
    <row r="76" spans="1:10" ht="36.75" customHeight="1" x14ac:dyDescent="0.25">
      <c r="A76" s="177"/>
      <c r="B76" s="182" t="s">
        <v>108</v>
      </c>
      <c r="C76" s="183" t="s">
        <v>109</v>
      </c>
      <c r="D76" s="184"/>
      <c r="E76" s="184"/>
      <c r="F76" s="190" t="s">
        <v>27</v>
      </c>
      <c r="G76" s="191"/>
      <c r="H76" s="191"/>
      <c r="I76" s="191">
        <f>'SO01 01 Pol'!G1060</f>
        <v>0</v>
      </c>
      <c r="J76" s="188" t="str">
        <f>IF(I88=0,"",I76/I88*100)</f>
        <v/>
      </c>
    </row>
    <row r="77" spans="1:10" ht="36.75" customHeight="1" x14ac:dyDescent="0.25">
      <c r="A77" s="177"/>
      <c r="B77" s="182" t="s">
        <v>110</v>
      </c>
      <c r="C77" s="183" t="s">
        <v>111</v>
      </c>
      <c r="D77" s="184"/>
      <c r="E77" s="184"/>
      <c r="F77" s="190" t="s">
        <v>27</v>
      </c>
      <c r="G77" s="191"/>
      <c r="H77" s="191"/>
      <c r="I77" s="191">
        <f>'SO01 01 Pol'!G1066</f>
        <v>0</v>
      </c>
      <c r="J77" s="188" t="str">
        <f>IF(I88=0,"",I77/I88*100)</f>
        <v/>
      </c>
    </row>
    <row r="78" spans="1:10" ht="36.75" customHeight="1" x14ac:dyDescent="0.25">
      <c r="A78" s="177"/>
      <c r="B78" s="182" t="s">
        <v>112</v>
      </c>
      <c r="C78" s="183" t="s">
        <v>113</v>
      </c>
      <c r="D78" s="184"/>
      <c r="E78" s="184"/>
      <c r="F78" s="190" t="s">
        <v>27</v>
      </c>
      <c r="G78" s="191"/>
      <c r="H78" s="191"/>
      <c r="I78" s="191">
        <f>'SO01 01 Pol'!G1070</f>
        <v>0</v>
      </c>
      <c r="J78" s="188" t="str">
        <f>IF(I88=0,"",I78/I88*100)</f>
        <v/>
      </c>
    </row>
    <row r="79" spans="1:10" ht="36.75" customHeight="1" x14ac:dyDescent="0.25">
      <c r="A79" s="177"/>
      <c r="B79" s="182" t="s">
        <v>114</v>
      </c>
      <c r="C79" s="183" t="s">
        <v>115</v>
      </c>
      <c r="D79" s="184"/>
      <c r="E79" s="184"/>
      <c r="F79" s="190" t="s">
        <v>27</v>
      </c>
      <c r="G79" s="191"/>
      <c r="H79" s="191"/>
      <c r="I79" s="191">
        <f>'SO01 01 Pol'!G1114</f>
        <v>0</v>
      </c>
      <c r="J79" s="188" t="str">
        <f>IF(I88=0,"",I79/I88*100)</f>
        <v/>
      </c>
    </row>
    <row r="80" spans="1:10" ht="36.75" customHeight="1" x14ac:dyDescent="0.25">
      <c r="A80" s="177"/>
      <c r="B80" s="182" t="s">
        <v>116</v>
      </c>
      <c r="C80" s="183" t="s">
        <v>117</v>
      </c>
      <c r="D80" s="184"/>
      <c r="E80" s="184"/>
      <c r="F80" s="190" t="s">
        <v>27</v>
      </c>
      <c r="G80" s="191"/>
      <c r="H80" s="191"/>
      <c r="I80" s="191">
        <f>'SO01 01 Pol'!G1186</f>
        <v>0</v>
      </c>
      <c r="J80" s="188" t="str">
        <f>IF(I88=0,"",I80/I88*100)</f>
        <v/>
      </c>
    </row>
    <row r="81" spans="1:10" ht="36.75" customHeight="1" x14ac:dyDescent="0.25">
      <c r="A81" s="177"/>
      <c r="B81" s="182" t="s">
        <v>118</v>
      </c>
      <c r="C81" s="183" t="s">
        <v>119</v>
      </c>
      <c r="D81" s="184"/>
      <c r="E81" s="184"/>
      <c r="F81" s="190" t="s">
        <v>27</v>
      </c>
      <c r="G81" s="191"/>
      <c r="H81" s="191"/>
      <c r="I81" s="191">
        <f>'SO01 01 Pol'!G1196</f>
        <v>0</v>
      </c>
      <c r="J81" s="188" t="str">
        <f>IF(I88=0,"",I81/I88*100)</f>
        <v/>
      </c>
    </row>
    <row r="82" spans="1:10" ht="36.75" customHeight="1" x14ac:dyDescent="0.25">
      <c r="A82" s="177"/>
      <c r="B82" s="182" t="s">
        <v>120</v>
      </c>
      <c r="C82" s="183" t="s">
        <v>121</v>
      </c>
      <c r="D82" s="184"/>
      <c r="E82" s="184"/>
      <c r="F82" s="190" t="s">
        <v>27</v>
      </c>
      <c r="G82" s="191"/>
      <c r="H82" s="191"/>
      <c r="I82" s="191">
        <f>'SO01 01 Pol'!G1238</f>
        <v>0</v>
      </c>
      <c r="J82" s="188" t="str">
        <f>IF(I88=0,"",I82/I88*100)</f>
        <v/>
      </c>
    </row>
    <row r="83" spans="1:10" ht="36.75" customHeight="1" x14ac:dyDescent="0.25">
      <c r="A83" s="177"/>
      <c r="B83" s="182" t="s">
        <v>122</v>
      </c>
      <c r="C83" s="183" t="s">
        <v>123</v>
      </c>
      <c r="D83" s="184"/>
      <c r="E83" s="184"/>
      <c r="F83" s="190" t="s">
        <v>27</v>
      </c>
      <c r="G83" s="191"/>
      <c r="H83" s="191"/>
      <c r="I83" s="191">
        <f>'SO01 01 Pol'!G1249</f>
        <v>0</v>
      </c>
      <c r="J83" s="188" t="str">
        <f>IF(I88=0,"",I83/I88*100)</f>
        <v/>
      </c>
    </row>
    <row r="84" spans="1:10" ht="36.75" customHeight="1" x14ac:dyDescent="0.25">
      <c r="A84" s="177"/>
      <c r="B84" s="182" t="s">
        <v>124</v>
      </c>
      <c r="C84" s="183" t="s">
        <v>125</v>
      </c>
      <c r="D84" s="184"/>
      <c r="E84" s="184"/>
      <c r="F84" s="190" t="s">
        <v>28</v>
      </c>
      <c r="G84" s="191"/>
      <c r="H84" s="191"/>
      <c r="I84" s="191">
        <f>'SO01 01 Pol'!G1258+'SO01 03 Pol'!G8</f>
        <v>0</v>
      </c>
      <c r="J84" s="188" t="str">
        <f>IF(I88=0,"",I84/I88*100)</f>
        <v/>
      </c>
    </row>
    <row r="85" spans="1:10" ht="36.75" customHeight="1" x14ac:dyDescent="0.25">
      <c r="A85" s="177"/>
      <c r="B85" s="182" t="s">
        <v>126</v>
      </c>
      <c r="C85" s="183" t="s">
        <v>127</v>
      </c>
      <c r="D85" s="184"/>
      <c r="E85" s="184"/>
      <c r="F85" s="190" t="s">
        <v>28</v>
      </c>
      <c r="G85" s="191"/>
      <c r="H85" s="191"/>
      <c r="I85" s="191">
        <f>'SO01 03 Pol'!G81</f>
        <v>0</v>
      </c>
      <c r="J85" s="188" t="str">
        <f>IF(I88=0,"",I85/I88*100)</f>
        <v/>
      </c>
    </row>
    <row r="86" spans="1:10" ht="36.75" customHeight="1" x14ac:dyDescent="0.25">
      <c r="A86" s="177"/>
      <c r="B86" s="182" t="s">
        <v>128</v>
      </c>
      <c r="C86" s="183" t="s">
        <v>129</v>
      </c>
      <c r="D86" s="184"/>
      <c r="E86" s="184"/>
      <c r="F86" s="190" t="s">
        <v>130</v>
      </c>
      <c r="G86" s="191"/>
      <c r="H86" s="191"/>
      <c r="I86" s="191">
        <f>'SO01 01 Pol'!G1260</f>
        <v>0</v>
      </c>
      <c r="J86" s="188" t="str">
        <f>IF(I88=0,"",I86/I88*100)</f>
        <v/>
      </c>
    </row>
    <row r="87" spans="1:10" ht="36.75" customHeight="1" x14ac:dyDescent="0.25">
      <c r="A87" s="177"/>
      <c r="B87" s="182" t="s">
        <v>131</v>
      </c>
      <c r="C87" s="183" t="s">
        <v>29</v>
      </c>
      <c r="D87" s="184"/>
      <c r="E87" s="184"/>
      <c r="F87" s="190" t="s">
        <v>131</v>
      </c>
      <c r="G87" s="191"/>
      <c r="H87" s="191"/>
      <c r="I87" s="191">
        <f>'SO01 01 Pol'!G1269</f>
        <v>0</v>
      </c>
      <c r="J87" s="188" t="str">
        <f>IF(I88=0,"",I87/I88*100)</f>
        <v/>
      </c>
    </row>
    <row r="88" spans="1:10" ht="25.5" customHeight="1" x14ac:dyDescent="0.25">
      <c r="A88" s="178"/>
      <c r="B88" s="185" t="s">
        <v>1</v>
      </c>
      <c r="C88" s="186"/>
      <c r="D88" s="187"/>
      <c r="E88" s="187"/>
      <c r="F88" s="192"/>
      <c r="G88" s="193"/>
      <c r="H88" s="193"/>
      <c r="I88" s="193">
        <f>SUM(I53:I87)</f>
        <v>0</v>
      </c>
      <c r="J88" s="189">
        <f>SUM(J53:J87)</f>
        <v>0</v>
      </c>
    </row>
    <row r="89" spans="1:10" x14ac:dyDescent="0.25">
      <c r="F89" s="133"/>
      <c r="G89" s="133"/>
      <c r="H89" s="133"/>
      <c r="I89" s="133"/>
      <c r="J89" s="134"/>
    </row>
    <row r="90" spans="1:10" x14ac:dyDescent="0.25">
      <c r="F90" s="133"/>
      <c r="G90" s="133"/>
      <c r="H90" s="133"/>
      <c r="I90" s="133"/>
      <c r="J90" s="134"/>
    </row>
    <row r="91" spans="1:10" x14ac:dyDescent="0.25">
      <c r="F91" s="133"/>
      <c r="G91" s="133"/>
      <c r="H91" s="133"/>
      <c r="I91" s="133"/>
      <c r="J9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6CFD-EE46-43E3-9F74-A6612F1428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133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134</v>
      </c>
      <c r="AG3" t="s">
        <v>135</v>
      </c>
    </row>
    <row r="4" spans="1:60" ht="25.0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136</v>
      </c>
    </row>
    <row r="5" spans="1:60" x14ac:dyDescent="0.25">
      <c r="D5" s="10"/>
    </row>
    <row r="6" spans="1:60" ht="39.6" x14ac:dyDescent="0.25">
      <c r="A6" s="206" t="s">
        <v>137</v>
      </c>
      <c r="B6" s="208" t="s">
        <v>138</v>
      </c>
      <c r="C6" s="208" t="s">
        <v>139</v>
      </c>
      <c r="D6" s="207" t="s">
        <v>140</v>
      </c>
      <c r="E6" s="206" t="s">
        <v>141</v>
      </c>
      <c r="F6" s="205" t="s">
        <v>142</v>
      </c>
      <c r="G6" s="206" t="s">
        <v>31</v>
      </c>
      <c r="H6" s="209" t="s">
        <v>32</v>
      </c>
      <c r="I6" s="209" t="s">
        <v>143</v>
      </c>
      <c r="J6" s="209" t="s">
        <v>33</v>
      </c>
      <c r="K6" s="209" t="s">
        <v>144</v>
      </c>
      <c r="L6" s="209" t="s">
        <v>145</v>
      </c>
      <c r="M6" s="209" t="s">
        <v>146</v>
      </c>
      <c r="N6" s="209" t="s">
        <v>147</v>
      </c>
      <c r="O6" s="209" t="s">
        <v>148</v>
      </c>
      <c r="P6" s="209" t="s">
        <v>149</v>
      </c>
      <c r="Q6" s="209" t="s">
        <v>150</v>
      </c>
      <c r="R6" s="209" t="s">
        <v>151</v>
      </c>
      <c r="S6" s="209" t="s">
        <v>152</v>
      </c>
      <c r="T6" s="209" t="s">
        <v>153</v>
      </c>
      <c r="U6" s="209" t="s">
        <v>154</v>
      </c>
      <c r="V6" s="209" t="s">
        <v>155</v>
      </c>
      <c r="W6" s="209" t="s">
        <v>156</v>
      </c>
      <c r="X6" s="209" t="s">
        <v>157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158</v>
      </c>
      <c r="B8" s="238" t="s">
        <v>66</v>
      </c>
      <c r="C8" s="257" t="s">
        <v>67</v>
      </c>
      <c r="D8" s="239"/>
      <c r="E8" s="240"/>
      <c r="F8" s="241"/>
      <c r="G8" s="242">
        <f>SUMIF(AG9:AG69,"&lt;&gt;NOR",G9:G69)</f>
        <v>0</v>
      </c>
      <c r="H8" s="236"/>
      <c r="I8" s="236">
        <f>SUM(I9:I69)</f>
        <v>0</v>
      </c>
      <c r="J8" s="236"/>
      <c r="K8" s="236">
        <f>SUM(K9:K69)</f>
        <v>0</v>
      </c>
      <c r="L8" s="236"/>
      <c r="M8" s="236">
        <f>SUM(M9:M69)</f>
        <v>0</v>
      </c>
      <c r="N8" s="236"/>
      <c r="O8" s="236">
        <f>SUM(O9:O69)</f>
        <v>209.12</v>
      </c>
      <c r="P8" s="236"/>
      <c r="Q8" s="236">
        <f>SUM(Q9:Q69)</f>
        <v>10.24</v>
      </c>
      <c r="R8" s="236"/>
      <c r="S8" s="236"/>
      <c r="T8" s="236"/>
      <c r="U8" s="236"/>
      <c r="V8" s="236">
        <f>SUM(V9:V69)</f>
        <v>296.54000000000002</v>
      </c>
      <c r="W8" s="236"/>
      <c r="X8" s="236"/>
      <c r="AG8" t="s">
        <v>159</v>
      </c>
    </row>
    <row r="9" spans="1:60" outlineLevel="1" x14ac:dyDescent="0.25">
      <c r="A9" s="243">
        <v>1</v>
      </c>
      <c r="B9" s="244" t="s">
        <v>160</v>
      </c>
      <c r="C9" s="258" t="s">
        <v>161</v>
      </c>
      <c r="D9" s="245" t="s">
        <v>162</v>
      </c>
      <c r="E9" s="246">
        <v>1.1519999999999999</v>
      </c>
      <c r="F9" s="247"/>
      <c r="G9" s="24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163</v>
      </c>
      <c r="T9" s="230" t="s">
        <v>164</v>
      </c>
      <c r="U9" s="230">
        <v>3.5329999999999999</v>
      </c>
      <c r="V9" s="230">
        <f>ROUND(E9*U9,2)</f>
        <v>4.07</v>
      </c>
      <c r="W9" s="230"/>
      <c r="X9" s="230" t="s">
        <v>165</v>
      </c>
      <c r="Y9" s="210"/>
      <c r="Z9" s="210"/>
      <c r="AA9" s="210"/>
      <c r="AB9" s="210"/>
      <c r="AC9" s="210"/>
      <c r="AD9" s="210"/>
      <c r="AE9" s="210"/>
      <c r="AF9" s="210"/>
      <c r="AG9" s="210" t="s">
        <v>166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59" t="s">
        <v>167</v>
      </c>
      <c r="D10" s="232"/>
      <c r="E10" s="233">
        <v>1.1519999999999999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2</v>
      </c>
      <c r="B11" s="250" t="s">
        <v>169</v>
      </c>
      <c r="C11" s="260" t="s">
        <v>170</v>
      </c>
      <c r="D11" s="251" t="s">
        <v>162</v>
      </c>
      <c r="E11" s="252">
        <v>156.4032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171</v>
      </c>
      <c r="T11" s="230" t="s">
        <v>164</v>
      </c>
      <c r="U11" s="230">
        <v>0</v>
      </c>
      <c r="V11" s="230">
        <f>ROUND(E11*U11,2)</f>
        <v>0</v>
      </c>
      <c r="W11" s="230"/>
      <c r="X11" s="230" t="s">
        <v>165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172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3">
        <v>3</v>
      </c>
      <c r="B12" s="244" t="s">
        <v>173</v>
      </c>
      <c r="C12" s="258" t="s">
        <v>174</v>
      </c>
      <c r="D12" s="245" t="s">
        <v>175</v>
      </c>
      <c r="E12" s="246">
        <v>209.12345999999999</v>
      </c>
      <c r="F12" s="247"/>
      <c r="G12" s="24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1</v>
      </c>
      <c r="O12" s="230">
        <f>ROUND(E12*N12,2)</f>
        <v>209.12</v>
      </c>
      <c r="P12" s="230">
        <v>0</v>
      </c>
      <c r="Q12" s="230">
        <f>ROUND(E12*P12,2)</f>
        <v>0</v>
      </c>
      <c r="R12" s="230"/>
      <c r="S12" s="230" t="s">
        <v>163</v>
      </c>
      <c r="T12" s="230" t="s">
        <v>164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177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1" t="s">
        <v>178</v>
      </c>
      <c r="D13" s="234"/>
      <c r="E13" s="235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7"/>
      <c r="B14" s="228"/>
      <c r="C14" s="262" t="s">
        <v>179</v>
      </c>
      <c r="D14" s="234"/>
      <c r="E14" s="235">
        <v>28.21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2" t="s">
        <v>180</v>
      </c>
      <c r="D15" s="234"/>
      <c r="E15" s="235">
        <v>20.274000000000001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>
        <v>2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2" t="s">
        <v>181</v>
      </c>
      <c r="D16" s="234"/>
      <c r="E16" s="235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>
        <v>2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2" t="s">
        <v>182</v>
      </c>
      <c r="D17" s="234"/>
      <c r="E17" s="235">
        <v>27.084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>
        <v>2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2" t="s">
        <v>183</v>
      </c>
      <c r="D18" s="234"/>
      <c r="E18" s="235">
        <v>19.091999999999999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>
        <v>2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2" t="s">
        <v>184</v>
      </c>
      <c r="D19" s="234"/>
      <c r="E19" s="235">
        <v>3.1819999999999999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>
        <v>2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2" t="s">
        <v>185</v>
      </c>
      <c r="D20" s="234"/>
      <c r="E20" s="235">
        <v>15.54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>
        <v>2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2" t="s">
        <v>186</v>
      </c>
      <c r="D21" s="234"/>
      <c r="E21" s="235">
        <v>3.774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>
        <v>2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1" t="s">
        <v>187</v>
      </c>
      <c r="D22" s="234"/>
      <c r="E22" s="235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168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59" t="s">
        <v>188</v>
      </c>
      <c r="D23" s="232"/>
      <c r="E23" s="233">
        <v>209.12345999999999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3">
        <v>4</v>
      </c>
      <c r="B24" s="244" t="s">
        <v>189</v>
      </c>
      <c r="C24" s="258" t="s">
        <v>190</v>
      </c>
      <c r="D24" s="245" t="s">
        <v>191</v>
      </c>
      <c r="E24" s="246">
        <v>45.5</v>
      </c>
      <c r="F24" s="247"/>
      <c r="G24" s="24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0.22500000000000001</v>
      </c>
      <c r="Q24" s="230">
        <f>ROUND(E24*P24,2)</f>
        <v>10.24</v>
      </c>
      <c r="R24" s="230"/>
      <c r="S24" s="230" t="s">
        <v>163</v>
      </c>
      <c r="T24" s="230" t="s">
        <v>164</v>
      </c>
      <c r="U24" s="230">
        <v>0</v>
      </c>
      <c r="V24" s="230">
        <f>ROUND(E24*U24,2)</f>
        <v>0</v>
      </c>
      <c r="W24" s="230"/>
      <c r="X24" s="230" t="s">
        <v>176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192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27"/>
      <c r="B25" s="228"/>
      <c r="C25" s="259" t="s">
        <v>193</v>
      </c>
      <c r="D25" s="232"/>
      <c r="E25" s="233">
        <v>45.5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3">
        <v>5</v>
      </c>
      <c r="B26" s="244" t="s">
        <v>194</v>
      </c>
      <c r="C26" s="258" t="s">
        <v>195</v>
      </c>
      <c r="D26" s="245" t="s">
        <v>162</v>
      </c>
      <c r="E26" s="246">
        <v>155.25120000000001</v>
      </c>
      <c r="F26" s="247"/>
      <c r="G26" s="24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163</v>
      </c>
      <c r="T26" s="230" t="s">
        <v>164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192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59" t="s">
        <v>196</v>
      </c>
      <c r="D27" s="232"/>
      <c r="E27" s="233">
        <v>43.68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59" t="s">
        <v>197</v>
      </c>
      <c r="D28" s="232"/>
      <c r="E28" s="233">
        <v>31.391999999999999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59" t="s">
        <v>198</v>
      </c>
      <c r="D29" s="232"/>
      <c r="E29" s="233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168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59" t="s">
        <v>199</v>
      </c>
      <c r="D30" s="232"/>
      <c r="E30" s="233">
        <v>31.622399999999999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59" t="s">
        <v>200</v>
      </c>
      <c r="D31" s="232"/>
      <c r="E31" s="233">
        <v>22.2912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59" t="s">
        <v>201</v>
      </c>
      <c r="D32" s="232"/>
      <c r="E32" s="233">
        <v>3.7151999999999998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59" t="s">
        <v>202</v>
      </c>
      <c r="D33" s="232"/>
      <c r="E33" s="233">
        <v>18.143999999999998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168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59" t="s">
        <v>203</v>
      </c>
      <c r="D34" s="232"/>
      <c r="E34" s="233">
        <v>4.4063999999999997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3">
        <v>6</v>
      </c>
      <c r="B35" s="244" t="s">
        <v>204</v>
      </c>
      <c r="C35" s="258" t="s">
        <v>205</v>
      </c>
      <c r="D35" s="245" t="s">
        <v>162</v>
      </c>
      <c r="E35" s="246">
        <v>156.4032</v>
      </c>
      <c r="F35" s="247"/>
      <c r="G35" s="24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163</v>
      </c>
      <c r="T35" s="230" t="s">
        <v>164</v>
      </c>
      <c r="U35" s="230">
        <v>0.01</v>
      </c>
      <c r="V35" s="230">
        <f>ROUND(E35*U35,2)</f>
        <v>1.56</v>
      </c>
      <c r="W35" s="230"/>
      <c r="X35" s="230" t="s">
        <v>176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192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27"/>
      <c r="B36" s="228"/>
      <c r="C36" s="259" t="s">
        <v>196</v>
      </c>
      <c r="D36" s="232"/>
      <c r="E36" s="233">
        <v>43.68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168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59" t="s">
        <v>197</v>
      </c>
      <c r="D37" s="232"/>
      <c r="E37" s="233">
        <v>31.391999999999999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59" t="s">
        <v>198</v>
      </c>
      <c r="D38" s="232"/>
      <c r="E38" s="233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59" t="s">
        <v>199</v>
      </c>
      <c r="D39" s="232"/>
      <c r="E39" s="233">
        <v>31.622399999999999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168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59" t="s">
        <v>200</v>
      </c>
      <c r="D40" s="232"/>
      <c r="E40" s="233">
        <v>22.2912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168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59" t="s">
        <v>201</v>
      </c>
      <c r="D41" s="232"/>
      <c r="E41" s="233">
        <v>3.7151999999999998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168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59" t="s">
        <v>202</v>
      </c>
      <c r="D42" s="232"/>
      <c r="E42" s="233">
        <v>18.143999999999998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168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59" t="s">
        <v>203</v>
      </c>
      <c r="D43" s="232"/>
      <c r="E43" s="233">
        <v>4.4063999999999997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168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59" t="s">
        <v>206</v>
      </c>
      <c r="D44" s="232"/>
      <c r="E44" s="233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168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59" t="s">
        <v>167</v>
      </c>
      <c r="D45" s="232"/>
      <c r="E45" s="233">
        <v>1.1519999999999999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168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3">
        <v>7</v>
      </c>
      <c r="B46" s="244" t="s">
        <v>207</v>
      </c>
      <c r="C46" s="258" t="s">
        <v>208</v>
      </c>
      <c r="D46" s="245" t="s">
        <v>162</v>
      </c>
      <c r="E46" s="246">
        <v>156.4032</v>
      </c>
      <c r="F46" s="247"/>
      <c r="G46" s="24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163</v>
      </c>
      <c r="T46" s="230" t="s">
        <v>164</v>
      </c>
      <c r="U46" s="230">
        <v>0.67</v>
      </c>
      <c r="V46" s="230">
        <f>ROUND(E46*U46,2)</f>
        <v>104.79</v>
      </c>
      <c r="W46" s="230"/>
      <c r="X46" s="230" t="s">
        <v>176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192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27"/>
      <c r="B47" s="228"/>
      <c r="C47" s="259" t="s">
        <v>196</v>
      </c>
      <c r="D47" s="232"/>
      <c r="E47" s="233">
        <v>43.68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59" t="s">
        <v>197</v>
      </c>
      <c r="D48" s="232"/>
      <c r="E48" s="233">
        <v>31.391999999999999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168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59" t="s">
        <v>198</v>
      </c>
      <c r="D49" s="232"/>
      <c r="E49" s="233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168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59" t="s">
        <v>199</v>
      </c>
      <c r="D50" s="232"/>
      <c r="E50" s="233">
        <v>31.622399999999999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168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59" t="s">
        <v>200</v>
      </c>
      <c r="D51" s="232"/>
      <c r="E51" s="233">
        <v>22.2912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168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59" t="s">
        <v>201</v>
      </c>
      <c r="D52" s="232"/>
      <c r="E52" s="233">
        <v>3.7151999999999998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168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59" t="s">
        <v>202</v>
      </c>
      <c r="D53" s="232"/>
      <c r="E53" s="233">
        <v>18.143999999999998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168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59" t="s">
        <v>203</v>
      </c>
      <c r="D54" s="232"/>
      <c r="E54" s="233">
        <v>4.4063999999999997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168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59" t="s">
        <v>206</v>
      </c>
      <c r="D55" s="232"/>
      <c r="E55" s="233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168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59" t="s">
        <v>167</v>
      </c>
      <c r="D56" s="232"/>
      <c r="E56" s="233">
        <v>1.1519999999999999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168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3">
        <v>8</v>
      </c>
      <c r="B57" s="244" t="s">
        <v>209</v>
      </c>
      <c r="C57" s="258" t="s">
        <v>210</v>
      </c>
      <c r="D57" s="245" t="s">
        <v>162</v>
      </c>
      <c r="E57" s="246">
        <v>312.8064</v>
      </c>
      <c r="F57" s="247"/>
      <c r="G57" s="248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163</v>
      </c>
      <c r="T57" s="230" t="s">
        <v>164</v>
      </c>
      <c r="U57" s="230">
        <v>0.59</v>
      </c>
      <c r="V57" s="230">
        <f>ROUND(E57*U57,2)</f>
        <v>184.56</v>
      </c>
      <c r="W57" s="230"/>
      <c r="X57" s="230" t="s">
        <v>176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192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59" t="s">
        <v>211</v>
      </c>
      <c r="D58" s="232"/>
      <c r="E58" s="233">
        <v>312.8064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168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9</v>
      </c>
      <c r="B59" s="250" t="s">
        <v>212</v>
      </c>
      <c r="C59" s="260" t="s">
        <v>213</v>
      </c>
      <c r="D59" s="251" t="s">
        <v>162</v>
      </c>
      <c r="E59" s="252">
        <v>156.4032</v>
      </c>
      <c r="F59" s="253"/>
      <c r="G59" s="254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163</v>
      </c>
      <c r="T59" s="230" t="s">
        <v>164</v>
      </c>
      <c r="U59" s="230">
        <v>0</v>
      </c>
      <c r="V59" s="230">
        <f>ROUND(E59*U59,2)</f>
        <v>0</v>
      </c>
      <c r="W59" s="230"/>
      <c r="X59" s="230" t="s">
        <v>176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192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10</v>
      </c>
      <c r="B60" s="250" t="s">
        <v>214</v>
      </c>
      <c r="C60" s="260" t="s">
        <v>215</v>
      </c>
      <c r="D60" s="251" t="s">
        <v>162</v>
      </c>
      <c r="E60" s="252">
        <v>156.4032</v>
      </c>
      <c r="F60" s="253"/>
      <c r="G60" s="254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163</v>
      </c>
      <c r="T60" s="230" t="s">
        <v>164</v>
      </c>
      <c r="U60" s="230">
        <v>0.01</v>
      </c>
      <c r="V60" s="230">
        <f>ROUND(E60*U60,2)</f>
        <v>1.56</v>
      </c>
      <c r="W60" s="230"/>
      <c r="X60" s="230" t="s">
        <v>176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192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3">
        <v>11</v>
      </c>
      <c r="B61" s="244" t="s">
        <v>216</v>
      </c>
      <c r="C61" s="258" t="s">
        <v>217</v>
      </c>
      <c r="D61" s="245" t="s">
        <v>162</v>
      </c>
      <c r="E61" s="246">
        <v>117.15600000000001</v>
      </c>
      <c r="F61" s="247"/>
      <c r="G61" s="248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163</v>
      </c>
      <c r="T61" s="230" t="s">
        <v>164</v>
      </c>
      <c r="U61" s="230">
        <v>0</v>
      </c>
      <c r="V61" s="230">
        <f>ROUND(E61*U61,2)</f>
        <v>0</v>
      </c>
      <c r="W61" s="230"/>
      <c r="X61" s="230" t="s">
        <v>176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192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27"/>
      <c r="B62" s="228"/>
      <c r="C62" s="259" t="s">
        <v>218</v>
      </c>
      <c r="D62" s="232"/>
      <c r="E62" s="233">
        <v>28.21</v>
      </c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168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59" t="s">
        <v>219</v>
      </c>
      <c r="D63" s="232"/>
      <c r="E63" s="233">
        <v>20.274000000000001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168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59" t="s">
        <v>198</v>
      </c>
      <c r="D64" s="232"/>
      <c r="E64" s="233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168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59" t="s">
        <v>220</v>
      </c>
      <c r="D65" s="232"/>
      <c r="E65" s="233">
        <v>27.084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168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59" t="s">
        <v>221</v>
      </c>
      <c r="D66" s="232"/>
      <c r="E66" s="233">
        <v>19.091999999999999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168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59" t="s">
        <v>222</v>
      </c>
      <c r="D67" s="232"/>
      <c r="E67" s="233">
        <v>3.1819999999999999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168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59" t="s">
        <v>223</v>
      </c>
      <c r="D68" s="232"/>
      <c r="E68" s="233">
        <v>15.54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168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59" t="s">
        <v>224</v>
      </c>
      <c r="D69" s="232"/>
      <c r="E69" s="233">
        <v>3.774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168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5">
      <c r="A70" s="237" t="s">
        <v>158</v>
      </c>
      <c r="B70" s="238" t="s">
        <v>68</v>
      </c>
      <c r="C70" s="257" t="s">
        <v>69</v>
      </c>
      <c r="D70" s="239"/>
      <c r="E70" s="240"/>
      <c r="F70" s="241"/>
      <c r="G70" s="242">
        <f>SUMIF(AG71:AG131,"&lt;&gt;NOR",G71:G131)</f>
        <v>0</v>
      </c>
      <c r="H70" s="236"/>
      <c r="I70" s="236">
        <f>SUM(I71:I131)</f>
        <v>0</v>
      </c>
      <c r="J70" s="236"/>
      <c r="K70" s="236">
        <f>SUM(K71:K131)</f>
        <v>0</v>
      </c>
      <c r="L70" s="236"/>
      <c r="M70" s="236">
        <f>SUM(M71:M131)</f>
        <v>0</v>
      </c>
      <c r="N70" s="236"/>
      <c r="O70" s="236">
        <f>SUM(O71:O131)</f>
        <v>58.81</v>
      </c>
      <c r="P70" s="236"/>
      <c r="Q70" s="236">
        <f>SUM(Q71:Q131)</f>
        <v>0</v>
      </c>
      <c r="R70" s="236"/>
      <c r="S70" s="236"/>
      <c r="T70" s="236"/>
      <c r="U70" s="236"/>
      <c r="V70" s="236">
        <f>SUM(V71:V131)</f>
        <v>8.33</v>
      </c>
      <c r="W70" s="236"/>
      <c r="X70" s="236"/>
      <c r="AG70" t="s">
        <v>159</v>
      </c>
    </row>
    <row r="71" spans="1:60" ht="20.399999999999999" outlineLevel="1" x14ac:dyDescent="0.25">
      <c r="A71" s="243">
        <v>12</v>
      </c>
      <c r="B71" s="244" t="s">
        <v>225</v>
      </c>
      <c r="C71" s="258" t="s">
        <v>226</v>
      </c>
      <c r="D71" s="245" t="s">
        <v>191</v>
      </c>
      <c r="E71" s="246">
        <v>7.1375000000000002</v>
      </c>
      <c r="F71" s="247"/>
      <c r="G71" s="248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0.52</v>
      </c>
      <c r="O71" s="230">
        <f>ROUND(E71*N71,2)</f>
        <v>3.71</v>
      </c>
      <c r="P71" s="230">
        <v>0</v>
      </c>
      <c r="Q71" s="230">
        <f>ROUND(E71*P71,2)</f>
        <v>0</v>
      </c>
      <c r="R71" s="230"/>
      <c r="S71" s="230" t="s">
        <v>163</v>
      </c>
      <c r="T71" s="230" t="s">
        <v>163</v>
      </c>
      <c r="U71" s="230">
        <v>0.9</v>
      </c>
      <c r="V71" s="230">
        <f>ROUND(E71*U71,2)</f>
        <v>6.42</v>
      </c>
      <c r="W71" s="230"/>
      <c r="X71" s="230" t="s">
        <v>165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166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59" t="s">
        <v>227</v>
      </c>
      <c r="D72" s="232"/>
      <c r="E72" s="233">
        <v>7.1375000000000002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168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3">
        <v>13</v>
      </c>
      <c r="B73" s="244" t="s">
        <v>228</v>
      </c>
      <c r="C73" s="258" t="s">
        <v>229</v>
      </c>
      <c r="D73" s="245" t="s">
        <v>162</v>
      </c>
      <c r="E73" s="246">
        <v>1.1519999999999999</v>
      </c>
      <c r="F73" s="247"/>
      <c r="G73" s="248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2.5249999999999999</v>
      </c>
      <c r="O73" s="230">
        <f>ROUND(E73*N73,2)</f>
        <v>2.91</v>
      </c>
      <c r="P73" s="230">
        <v>0</v>
      </c>
      <c r="Q73" s="230">
        <f>ROUND(E73*P73,2)</f>
        <v>0</v>
      </c>
      <c r="R73" s="230"/>
      <c r="S73" s="230" t="s">
        <v>163</v>
      </c>
      <c r="T73" s="230" t="s">
        <v>164</v>
      </c>
      <c r="U73" s="230">
        <v>0.47699999999999998</v>
      </c>
      <c r="V73" s="230">
        <f>ROUND(E73*U73,2)</f>
        <v>0.55000000000000004</v>
      </c>
      <c r="W73" s="230"/>
      <c r="X73" s="230" t="s">
        <v>165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166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59" t="s">
        <v>167</v>
      </c>
      <c r="D74" s="232"/>
      <c r="E74" s="233">
        <v>1.1519999999999999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168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43">
        <v>14</v>
      </c>
      <c r="B75" s="244" t="s">
        <v>230</v>
      </c>
      <c r="C75" s="258" t="s">
        <v>231</v>
      </c>
      <c r="D75" s="245" t="s">
        <v>232</v>
      </c>
      <c r="E75" s="246">
        <v>5.71</v>
      </c>
      <c r="F75" s="247"/>
      <c r="G75" s="24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5.3670000000000002E-2</v>
      </c>
      <c r="O75" s="230">
        <f>ROUND(E75*N75,2)</f>
        <v>0.31</v>
      </c>
      <c r="P75" s="230">
        <v>0</v>
      </c>
      <c r="Q75" s="230">
        <f>ROUND(E75*P75,2)</f>
        <v>0</v>
      </c>
      <c r="R75" s="230"/>
      <c r="S75" s="230" t="s">
        <v>163</v>
      </c>
      <c r="T75" s="230" t="s">
        <v>163</v>
      </c>
      <c r="U75" s="230">
        <v>0.23899999999999999</v>
      </c>
      <c r="V75" s="230">
        <f>ROUND(E75*U75,2)</f>
        <v>1.36</v>
      </c>
      <c r="W75" s="230"/>
      <c r="X75" s="230" t="s">
        <v>165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59" t="s">
        <v>233</v>
      </c>
      <c r="D76" s="232"/>
      <c r="E76" s="233">
        <v>5.71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168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3">
        <v>15</v>
      </c>
      <c r="B77" s="244" t="s">
        <v>234</v>
      </c>
      <c r="C77" s="258" t="s">
        <v>235</v>
      </c>
      <c r="D77" s="245" t="s">
        <v>191</v>
      </c>
      <c r="E77" s="246">
        <v>194.06399999999999</v>
      </c>
      <c r="F77" s="247"/>
      <c r="G77" s="248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163</v>
      </c>
      <c r="T77" s="230" t="s">
        <v>164</v>
      </c>
      <c r="U77" s="230">
        <v>0</v>
      </c>
      <c r="V77" s="230">
        <f>ROUND(E77*U77,2)</f>
        <v>0</v>
      </c>
      <c r="W77" s="230"/>
      <c r="X77" s="230" t="s">
        <v>176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192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27"/>
      <c r="B78" s="228"/>
      <c r="C78" s="259" t="s">
        <v>236</v>
      </c>
      <c r="D78" s="232"/>
      <c r="E78" s="233">
        <v>54.6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168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59" t="s">
        <v>237</v>
      </c>
      <c r="D79" s="232"/>
      <c r="E79" s="233">
        <v>39.24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168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59" t="s">
        <v>198</v>
      </c>
      <c r="D80" s="232"/>
      <c r="E80" s="233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168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59" t="s">
        <v>238</v>
      </c>
      <c r="D81" s="232"/>
      <c r="E81" s="233">
        <v>39.527999999999999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168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59" t="s">
        <v>239</v>
      </c>
      <c r="D82" s="232"/>
      <c r="E82" s="233">
        <v>27.864000000000001</v>
      </c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168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59" t="s">
        <v>240</v>
      </c>
      <c r="D83" s="232"/>
      <c r="E83" s="233">
        <v>4.6440000000000001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168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59" t="s">
        <v>241</v>
      </c>
      <c r="D84" s="232"/>
      <c r="E84" s="233">
        <v>22.68</v>
      </c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168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59" t="s">
        <v>242</v>
      </c>
      <c r="D85" s="232"/>
      <c r="E85" s="233">
        <v>5.508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168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3">
        <v>16</v>
      </c>
      <c r="B86" s="244" t="s">
        <v>243</v>
      </c>
      <c r="C86" s="258" t="s">
        <v>244</v>
      </c>
      <c r="D86" s="245" t="s">
        <v>162</v>
      </c>
      <c r="E86" s="246">
        <v>17.100000000000001</v>
      </c>
      <c r="F86" s="247"/>
      <c r="G86" s="24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2.5249999999999999</v>
      </c>
      <c r="O86" s="230">
        <f>ROUND(E86*N86,2)</f>
        <v>43.18</v>
      </c>
      <c r="P86" s="230">
        <v>0</v>
      </c>
      <c r="Q86" s="230">
        <f>ROUND(E86*P86,2)</f>
        <v>0</v>
      </c>
      <c r="R86" s="230"/>
      <c r="S86" s="230" t="s">
        <v>163</v>
      </c>
      <c r="T86" s="230" t="s">
        <v>164</v>
      </c>
      <c r="U86" s="230">
        <v>0</v>
      </c>
      <c r="V86" s="230">
        <f>ROUND(E86*U86,2)</f>
        <v>0</v>
      </c>
      <c r="W86" s="230"/>
      <c r="X86" s="230" t="s">
        <v>176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192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27"/>
      <c r="B87" s="228"/>
      <c r="C87" s="259" t="s">
        <v>245</v>
      </c>
      <c r="D87" s="232"/>
      <c r="E87" s="233">
        <v>4.55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168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59" t="s">
        <v>246</v>
      </c>
      <c r="D88" s="232"/>
      <c r="E88" s="233">
        <v>3.27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168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59" t="s">
        <v>198</v>
      </c>
      <c r="D89" s="232"/>
      <c r="E89" s="233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168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59" t="s">
        <v>247</v>
      </c>
      <c r="D90" s="232"/>
      <c r="E90" s="233">
        <v>3.66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168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59" t="s">
        <v>248</v>
      </c>
      <c r="D91" s="232"/>
      <c r="E91" s="233">
        <v>2.58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168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59" t="s">
        <v>249</v>
      </c>
      <c r="D92" s="232"/>
      <c r="E92" s="233">
        <v>0.43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168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59" t="s">
        <v>250</v>
      </c>
      <c r="D93" s="232"/>
      <c r="E93" s="233">
        <v>2.1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168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59" t="s">
        <v>251</v>
      </c>
      <c r="D94" s="232"/>
      <c r="E94" s="233">
        <v>0.51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168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3">
        <v>17</v>
      </c>
      <c r="B95" s="244" t="s">
        <v>252</v>
      </c>
      <c r="C95" s="258" t="s">
        <v>253</v>
      </c>
      <c r="D95" s="245" t="s">
        <v>191</v>
      </c>
      <c r="E95" s="246">
        <v>85.5</v>
      </c>
      <c r="F95" s="247"/>
      <c r="G95" s="248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30">
        <v>3.916E-2</v>
      </c>
      <c r="O95" s="230">
        <f>ROUND(E95*N95,2)</f>
        <v>3.35</v>
      </c>
      <c r="P95" s="230">
        <v>0</v>
      </c>
      <c r="Q95" s="230">
        <f>ROUND(E95*P95,2)</f>
        <v>0</v>
      </c>
      <c r="R95" s="230"/>
      <c r="S95" s="230" t="s">
        <v>163</v>
      </c>
      <c r="T95" s="230" t="s">
        <v>164</v>
      </c>
      <c r="U95" s="230">
        <v>0</v>
      </c>
      <c r="V95" s="230">
        <f>ROUND(E95*U95,2)</f>
        <v>0</v>
      </c>
      <c r="W95" s="230"/>
      <c r="X95" s="230" t="s">
        <v>176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192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27"/>
      <c r="B96" s="228"/>
      <c r="C96" s="259" t="s">
        <v>254</v>
      </c>
      <c r="D96" s="232"/>
      <c r="E96" s="233">
        <v>22.75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168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59" t="s">
        <v>255</v>
      </c>
      <c r="D97" s="232"/>
      <c r="E97" s="233">
        <v>16.350000000000001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168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59" t="s">
        <v>198</v>
      </c>
      <c r="D98" s="232"/>
      <c r="E98" s="233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168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59" t="s">
        <v>256</v>
      </c>
      <c r="D99" s="232"/>
      <c r="E99" s="233">
        <v>18.3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168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59" t="s">
        <v>257</v>
      </c>
      <c r="D100" s="232"/>
      <c r="E100" s="233">
        <v>12.9</v>
      </c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168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59" t="s">
        <v>258</v>
      </c>
      <c r="D101" s="232"/>
      <c r="E101" s="233">
        <v>2.15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168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59" t="s">
        <v>259</v>
      </c>
      <c r="D102" s="232"/>
      <c r="E102" s="233">
        <v>10.5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168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59" t="s">
        <v>260</v>
      </c>
      <c r="D103" s="232"/>
      <c r="E103" s="233">
        <v>2.5499999999999998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168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49">
        <v>18</v>
      </c>
      <c r="B104" s="250" t="s">
        <v>261</v>
      </c>
      <c r="C104" s="260" t="s">
        <v>262</v>
      </c>
      <c r="D104" s="251" t="s">
        <v>191</v>
      </c>
      <c r="E104" s="252">
        <v>85.5</v>
      </c>
      <c r="F104" s="253"/>
      <c r="G104" s="254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/>
      <c r="S104" s="230" t="s">
        <v>163</v>
      </c>
      <c r="T104" s="230" t="s">
        <v>164</v>
      </c>
      <c r="U104" s="230">
        <v>0</v>
      </c>
      <c r="V104" s="230">
        <f>ROUND(E104*U104,2)</f>
        <v>0</v>
      </c>
      <c r="W104" s="230"/>
      <c r="X104" s="230" t="s">
        <v>176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192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3">
        <v>19</v>
      </c>
      <c r="B105" s="244" t="s">
        <v>263</v>
      </c>
      <c r="C105" s="258" t="s">
        <v>264</v>
      </c>
      <c r="D105" s="245" t="s">
        <v>175</v>
      </c>
      <c r="E105" s="246">
        <v>5.2370599999999996</v>
      </c>
      <c r="F105" s="247"/>
      <c r="G105" s="248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30">
        <v>1.0211600000000001</v>
      </c>
      <c r="O105" s="230">
        <f>ROUND(E105*N105,2)</f>
        <v>5.35</v>
      </c>
      <c r="P105" s="230">
        <v>0</v>
      </c>
      <c r="Q105" s="230">
        <f>ROUND(E105*P105,2)</f>
        <v>0</v>
      </c>
      <c r="R105" s="230"/>
      <c r="S105" s="230" t="s">
        <v>163</v>
      </c>
      <c r="T105" s="230" t="s">
        <v>164</v>
      </c>
      <c r="U105" s="230">
        <v>0</v>
      </c>
      <c r="V105" s="230">
        <f>ROUND(E105*U105,2)</f>
        <v>0</v>
      </c>
      <c r="W105" s="230"/>
      <c r="X105" s="230" t="s">
        <v>176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192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1" t="s">
        <v>178</v>
      </c>
      <c r="D106" s="234"/>
      <c r="E106" s="235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168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.399999999999999" outlineLevel="1" x14ac:dyDescent="0.25">
      <c r="A107" s="227"/>
      <c r="B107" s="228"/>
      <c r="C107" s="262" t="s">
        <v>265</v>
      </c>
      <c r="D107" s="234"/>
      <c r="E107" s="235">
        <v>45.5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168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2" t="s">
        <v>266</v>
      </c>
      <c r="D108" s="234"/>
      <c r="E108" s="235">
        <v>32.700000000000003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168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2" t="s">
        <v>181</v>
      </c>
      <c r="D109" s="234"/>
      <c r="E109" s="235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168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2" t="s">
        <v>267</v>
      </c>
      <c r="D110" s="234"/>
      <c r="E110" s="235">
        <v>36.6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168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2" t="s">
        <v>268</v>
      </c>
      <c r="D111" s="234"/>
      <c r="E111" s="235">
        <v>25.8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168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2" t="s">
        <v>269</v>
      </c>
      <c r="D112" s="234"/>
      <c r="E112" s="235">
        <v>4.3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168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2" t="s">
        <v>270</v>
      </c>
      <c r="D113" s="234"/>
      <c r="E113" s="235">
        <v>21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168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2" t="s">
        <v>271</v>
      </c>
      <c r="D114" s="234"/>
      <c r="E114" s="235">
        <v>5.0999999999999996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168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1" t="s">
        <v>187</v>
      </c>
      <c r="D115" s="234"/>
      <c r="E115" s="235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168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59" t="s">
        <v>272</v>
      </c>
      <c r="D116" s="232"/>
      <c r="E116" s="233">
        <v>5.13</v>
      </c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168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59" t="s">
        <v>206</v>
      </c>
      <c r="D117" s="232"/>
      <c r="E117" s="233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168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1" t="s">
        <v>178</v>
      </c>
      <c r="D118" s="234"/>
      <c r="E118" s="235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168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2" t="s">
        <v>273</v>
      </c>
      <c r="D119" s="234"/>
      <c r="E119" s="235">
        <v>7.1375000000000002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168</v>
      </c>
      <c r="AH119" s="210">
        <v>2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1" t="s">
        <v>187</v>
      </c>
      <c r="D120" s="234"/>
      <c r="E120" s="235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168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59" t="s">
        <v>274</v>
      </c>
      <c r="D121" s="232"/>
      <c r="E121" s="233">
        <v>0.10706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168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1" x14ac:dyDescent="0.25">
      <c r="A122" s="243">
        <v>20</v>
      </c>
      <c r="B122" s="244" t="s">
        <v>275</v>
      </c>
      <c r="C122" s="258" t="s">
        <v>276</v>
      </c>
      <c r="D122" s="245" t="s">
        <v>232</v>
      </c>
      <c r="E122" s="246">
        <v>171</v>
      </c>
      <c r="F122" s="247"/>
      <c r="G122" s="248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0"/>
      <c r="S122" s="230" t="s">
        <v>171</v>
      </c>
      <c r="T122" s="230" t="s">
        <v>277</v>
      </c>
      <c r="U122" s="230">
        <v>0</v>
      </c>
      <c r="V122" s="230">
        <f>ROUND(E122*U122,2)</f>
        <v>0</v>
      </c>
      <c r="W122" s="230"/>
      <c r="X122" s="230" t="s">
        <v>176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192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59" t="s">
        <v>278</v>
      </c>
      <c r="D123" s="232"/>
      <c r="E123" s="233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168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27"/>
      <c r="B124" s="228"/>
      <c r="C124" s="259" t="s">
        <v>279</v>
      </c>
      <c r="D124" s="232"/>
      <c r="E124" s="233">
        <v>45.5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168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59" t="s">
        <v>280</v>
      </c>
      <c r="D125" s="232"/>
      <c r="E125" s="233">
        <v>32.700000000000003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168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59" t="s">
        <v>198</v>
      </c>
      <c r="D126" s="232"/>
      <c r="E126" s="233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168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59" t="s">
        <v>281</v>
      </c>
      <c r="D127" s="232"/>
      <c r="E127" s="233">
        <v>36.6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168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59" t="s">
        <v>282</v>
      </c>
      <c r="D128" s="232"/>
      <c r="E128" s="233">
        <v>25.8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168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59" t="s">
        <v>283</v>
      </c>
      <c r="D129" s="232"/>
      <c r="E129" s="233">
        <v>4.3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168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59" t="s">
        <v>284</v>
      </c>
      <c r="D130" s="232"/>
      <c r="E130" s="233">
        <v>21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168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59" t="s">
        <v>285</v>
      </c>
      <c r="D131" s="232"/>
      <c r="E131" s="233">
        <v>5.0999999999999996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168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5">
      <c r="A132" s="237" t="s">
        <v>158</v>
      </c>
      <c r="B132" s="238" t="s">
        <v>70</v>
      </c>
      <c r="C132" s="257" t="s">
        <v>71</v>
      </c>
      <c r="D132" s="239"/>
      <c r="E132" s="240"/>
      <c r="F132" s="241"/>
      <c r="G132" s="242">
        <f>SUMIF(AG133:AG242,"&lt;&gt;NOR",G133:G242)</f>
        <v>0</v>
      </c>
      <c r="H132" s="236"/>
      <c r="I132" s="236">
        <f>SUM(I133:I242)</f>
        <v>0</v>
      </c>
      <c r="J132" s="236"/>
      <c r="K132" s="236">
        <f>SUM(K133:K242)</f>
        <v>0</v>
      </c>
      <c r="L132" s="236"/>
      <c r="M132" s="236">
        <f>SUM(M133:M242)</f>
        <v>0</v>
      </c>
      <c r="N132" s="236"/>
      <c r="O132" s="236">
        <f>SUM(O133:O242)</f>
        <v>60.900000000000013</v>
      </c>
      <c r="P132" s="236"/>
      <c r="Q132" s="236">
        <f>SUM(Q133:Q242)</f>
        <v>0</v>
      </c>
      <c r="R132" s="236"/>
      <c r="S132" s="236"/>
      <c r="T132" s="236"/>
      <c r="U132" s="236"/>
      <c r="V132" s="236">
        <f>SUM(V133:V242)</f>
        <v>950.0200000000001</v>
      </c>
      <c r="W132" s="236"/>
      <c r="X132" s="236"/>
      <c r="AG132" t="s">
        <v>159</v>
      </c>
    </row>
    <row r="133" spans="1:60" ht="20.399999999999999" outlineLevel="1" x14ac:dyDescent="0.25">
      <c r="A133" s="243">
        <v>21</v>
      </c>
      <c r="B133" s="244" t="s">
        <v>286</v>
      </c>
      <c r="C133" s="258" t="s">
        <v>287</v>
      </c>
      <c r="D133" s="245" t="s">
        <v>232</v>
      </c>
      <c r="E133" s="246">
        <v>39.5</v>
      </c>
      <c r="F133" s="247"/>
      <c r="G133" s="248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0"/>
      <c r="S133" s="230" t="s">
        <v>171</v>
      </c>
      <c r="T133" s="230" t="s">
        <v>277</v>
      </c>
      <c r="U133" s="230">
        <v>0</v>
      </c>
      <c r="V133" s="230">
        <f>ROUND(E133*U133,2)</f>
        <v>0</v>
      </c>
      <c r="W133" s="230"/>
      <c r="X133" s="230" t="s">
        <v>165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166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59" t="s">
        <v>288</v>
      </c>
      <c r="D134" s="232"/>
      <c r="E134" s="233">
        <v>39.5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9">
        <v>22</v>
      </c>
      <c r="B135" s="250" t="s">
        <v>289</v>
      </c>
      <c r="C135" s="260" t="s">
        <v>290</v>
      </c>
      <c r="D135" s="251" t="s">
        <v>291</v>
      </c>
      <c r="E135" s="252">
        <v>1</v>
      </c>
      <c r="F135" s="253"/>
      <c r="G135" s="254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0"/>
      <c r="S135" s="230" t="s">
        <v>171</v>
      </c>
      <c r="T135" s="230" t="s">
        <v>277</v>
      </c>
      <c r="U135" s="230">
        <v>0</v>
      </c>
      <c r="V135" s="230">
        <f>ROUND(E135*U135,2)</f>
        <v>0</v>
      </c>
      <c r="W135" s="230"/>
      <c r="X135" s="230" t="s">
        <v>165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166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3">
        <v>23</v>
      </c>
      <c r="B136" s="244" t="s">
        <v>292</v>
      </c>
      <c r="C136" s="258" t="s">
        <v>293</v>
      </c>
      <c r="D136" s="245" t="s">
        <v>191</v>
      </c>
      <c r="E136" s="246">
        <v>16.437999999999999</v>
      </c>
      <c r="F136" s="247"/>
      <c r="G136" s="248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30">
        <v>0.23224</v>
      </c>
      <c r="O136" s="230">
        <f>ROUND(E136*N136,2)</f>
        <v>3.82</v>
      </c>
      <c r="P136" s="230">
        <v>0</v>
      </c>
      <c r="Q136" s="230">
        <f>ROUND(E136*P136,2)</f>
        <v>0</v>
      </c>
      <c r="R136" s="230"/>
      <c r="S136" s="230" t="s">
        <v>171</v>
      </c>
      <c r="T136" s="230" t="s">
        <v>277</v>
      </c>
      <c r="U136" s="230">
        <v>0.6492</v>
      </c>
      <c r="V136" s="230">
        <f>ROUND(E136*U136,2)</f>
        <v>10.67</v>
      </c>
      <c r="W136" s="230"/>
      <c r="X136" s="230" t="s">
        <v>165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166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59" t="s">
        <v>294</v>
      </c>
      <c r="D137" s="232"/>
      <c r="E137" s="233">
        <v>21.29</v>
      </c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168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59" t="s">
        <v>295</v>
      </c>
      <c r="D138" s="232"/>
      <c r="E138" s="233">
        <v>-4.8499999999999996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168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3">
        <v>24</v>
      </c>
      <c r="B139" s="244" t="s">
        <v>296</v>
      </c>
      <c r="C139" s="258" t="s">
        <v>297</v>
      </c>
      <c r="D139" s="245" t="s">
        <v>191</v>
      </c>
      <c r="E139" s="246">
        <v>219.15</v>
      </c>
      <c r="F139" s="247"/>
      <c r="G139" s="248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30">
        <v>0.14419999999999999</v>
      </c>
      <c r="O139" s="230">
        <f>ROUND(E139*N139,2)</f>
        <v>31.6</v>
      </c>
      <c r="P139" s="230">
        <v>0</v>
      </c>
      <c r="Q139" s="230">
        <f>ROUND(E139*P139,2)</f>
        <v>0</v>
      </c>
      <c r="R139" s="230"/>
      <c r="S139" s="230" t="s">
        <v>171</v>
      </c>
      <c r="T139" s="230" t="s">
        <v>277</v>
      </c>
      <c r="U139" s="230">
        <v>0.88</v>
      </c>
      <c r="V139" s="230">
        <f>ROUND(E139*U139,2)</f>
        <v>192.85</v>
      </c>
      <c r="W139" s="230"/>
      <c r="X139" s="230" t="s">
        <v>165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166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27"/>
      <c r="B140" s="228"/>
      <c r="C140" s="259" t="s">
        <v>298</v>
      </c>
      <c r="D140" s="232"/>
      <c r="E140" s="233">
        <v>180.95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168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59" t="s">
        <v>299</v>
      </c>
      <c r="D141" s="232"/>
      <c r="E141" s="233">
        <v>-42.21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168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0.399999999999999" outlineLevel="1" x14ac:dyDescent="0.25">
      <c r="A142" s="227"/>
      <c r="B142" s="228"/>
      <c r="C142" s="259" t="s">
        <v>300</v>
      </c>
      <c r="D142" s="232"/>
      <c r="E142" s="233">
        <v>47.58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168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59" t="s">
        <v>301</v>
      </c>
      <c r="D143" s="232"/>
      <c r="E143" s="233">
        <v>8.51</v>
      </c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168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59" t="s">
        <v>302</v>
      </c>
      <c r="D144" s="232"/>
      <c r="E144" s="233">
        <v>13.26</v>
      </c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168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59" t="s">
        <v>303</v>
      </c>
      <c r="D145" s="232"/>
      <c r="E145" s="233">
        <v>11.06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168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43">
        <v>25</v>
      </c>
      <c r="B146" s="244" t="s">
        <v>304</v>
      </c>
      <c r="C146" s="258" t="s">
        <v>305</v>
      </c>
      <c r="D146" s="245" t="s">
        <v>306</v>
      </c>
      <c r="E146" s="246">
        <v>3</v>
      </c>
      <c r="F146" s="247"/>
      <c r="G146" s="248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30">
        <v>6.4299999999999996E-2</v>
      </c>
      <c r="O146" s="230">
        <f>ROUND(E146*N146,2)</f>
        <v>0.19</v>
      </c>
      <c r="P146" s="230">
        <v>0</v>
      </c>
      <c r="Q146" s="230">
        <f>ROUND(E146*P146,2)</f>
        <v>0</v>
      </c>
      <c r="R146" s="230"/>
      <c r="S146" s="230" t="s">
        <v>171</v>
      </c>
      <c r="T146" s="230" t="s">
        <v>277</v>
      </c>
      <c r="U146" s="230">
        <v>0.24199999999999999</v>
      </c>
      <c r="V146" s="230">
        <f>ROUND(E146*U146,2)</f>
        <v>0.73</v>
      </c>
      <c r="W146" s="230"/>
      <c r="X146" s="230" t="s">
        <v>165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166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59" t="s">
        <v>307</v>
      </c>
      <c r="D147" s="232"/>
      <c r="E147" s="233">
        <v>3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168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0.399999999999999" outlineLevel="1" x14ac:dyDescent="0.25">
      <c r="A148" s="243">
        <v>26</v>
      </c>
      <c r="B148" s="244" t="s">
        <v>308</v>
      </c>
      <c r="C148" s="258" t="s">
        <v>309</v>
      </c>
      <c r="D148" s="245" t="s">
        <v>306</v>
      </c>
      <c r="E148" s="246">
        <v>9</v>
      </c>
      <c r="F148" s="247"/>
      <c r="G148" s="248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30">
        <v>7.757E-2</v>
      </c>
      <c r="O148" s="230">
        <f>ROUND(E148*N148,2)</f>
        <v>0.7</v>
      </c>
      <c r="P148" s="230">
        <v>0</v>
      </c>
      <c r="Q148" s="230">
        <f>ROUND(E148*P148,2)</f>
        <v>0</v>
      </c>
      <c r="R148" s="230"/>
      <c r="S148" s="230" t="s">
        <v>171</v>
      </c>
      <c r="T148" s="230" t="s">
        <v>277</v>
      </c>
      <c r="U148" s="230">
        <v>0.24199999999999999</v>
      </c>
      <c r="V148" s="230">
        <f>ROUND(E148*U148,2)</f>
        <v>2.1800000000000002</v>
      </c>
      <c r="W148" s="230"/>
      <c r="X148" s="230" t="s">
        <v>165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166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59" t="s">
        <v>310</v>
      </c>
      <c r="D149" s="232"/>
      <c r="E149" s="233">
        <v>9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168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3">
        <v>27</v>
      </c>
      <c r="B150" s="244" t="s">
        <v>311</v>
      </c>
      <c r="C150" s="258" t="s">
        <v>312</v>
      </c>
      <c r="D150" s="245" t="s">
        <v>306</v>
      </c>
      <c r="E150" s="246">
        <v>2</v>
      </c>
      <c r="F150" s="247"/>
      <c r="G150" s="248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30">
        <v>0.1109</v>
      </c>
      <c r="O150" s="230">
        <f>ROUND(E150*N150,2)</f>
        <v>0.22</v>
      </c>
      <c r="P150" s="230">
        <v>0</v>
      </c>
      <c r="Q150" s="230">
        <f>ROUND(E150*P150,2)</f>
        <v>0</v>
      </c>
      <c r="R150" s="230"/>
      <c r="S150" s="230" t="s">
        <v>171</v>
      </c>
      <c r="T150" s="230" t="s">
        <v>277</v>
      </c>
      <c r="U150" s="230">
        <v>0.30099999999999999</v>
      </c>
      <c r="V150" s="230">
        <f>ROUND(E150*U150,2)</f>
        <v>0.6</v>
      </c>
      <c r="W150" s="230"/>
      <c r="X150" s="230" t="s">
        <v>165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166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59" t="s">
        <v>313</v>
      </c>
      <c r="D151" s="232"/>
      <c r="E151" s="233">
        <v>2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168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43">
        <v>28</v>
      </c>
      <c r="B152" s="244" t="s">
        <v>314</v>
      </c>
      <c r="C152" s="258" t="s">
        <v>315</v>
      </c>
      <c r="D152" s="245" t="s">
        <v>306</v>
      </c>
      <c r="E152" s="246">
        <v>9</v>
      </c>
      <c r="F152" s="247"/>
      <c r="G152" s="248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30">
        <v>0.12706000000000001</v>
      </c>
      <c r="O152" s="230">
        <f>ROUND(E152*N152,2)</f>
        <v>1.1399999999999999</v>
      </c>
      <c r="P152" s="230">
        <v>0</v>
      </c>
      <c r="Q152" s="230">
        <f>ROUND(E152*P152,2)</f>
        <v>0</v>
      </c>
      <c r="R152" s="230"/>
      <c r="S152" s="230" t="s">
        <v>171</v>
      </c>
      <c r="T152" s="230" t="s">
        <v>277</v>
      </c>
      <c r="U152" s="230">
        <v>0.30099999999999999</v>
      </c>
      <c r="V152" s="230">
        <f>ROUND(E152*U152,2)</f>
        <v>2.71</v>
      </c>
      <c r="W152" s="230"/>
      <c r="X152" s="230" t="s">
        <v>165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166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59" t="s">
        <v>316</v>
      </c>
      <c r="D153" s="232"/>
      <c r="E153" s="233">
        <v>9</v>
      </c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168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3">
        <v>29</v>
      </c>
      <c r="B154" s="244" t="s">
        <v>317</v>
      </c>
      <c r="C154" s="258" t="s">
        <v>318</v>
      </c>
      <c r="D154" s="245" t="s">
        <v>306</v>
      </c>
      <c r="E154" s="246">
        <v>1</v>
      </c>
      <c r="F154" s="247"/>
      <c r="G154" s="248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30">
        <v>3.9789999999999999E-2</v>
      </c>
      <c r="O154" s="230">
        <f>ROUND(E154*N154,2)</f>
        <v>0.04</v>
      </c>
      <c r="P154" s="230">
        <v>0</v>
      </c>
      <c r="Q154" s="230">
        <f>ROUND(E154*P154,2)</f>
        <v>0</v>
      </c>
      <c r="R154" s="230"/>
      <c r="S154" s="230" t="s">
        <v>171</v>
      </c>
      <c r="T154" s="230" t="s">
        <v>277</v>
      </c>
      <c r="U154" s="230">
        <v>0.24199999999999999</v>
      </c>
      <c r="V154" s="230">
        <f>ROUND(E154*U154,2)</f>
        <v>0.24</v>
      </c>
      <c r="W154" s="230"/>
      <c r="X154" s="230" t="s">
        <v>165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166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59" t="s">
        <v>319</v>
      </c>
      <c r="D155" s="232"/>
      <c r="E155" s="233">
        <v>1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168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3">
        <v>30</v>
      </c>
      <c r="B156" s="244" t="s">
        <v>320</v>
      </c>
      <c r="C156" s="258" t="s">
        <v>321</v>
      </c>
      <c r="D156" s="245" t="s">
        <v>162</v>
      </c>
      <c r="E156" s="246">
        <v>2.2574999999999998</v>
      </c>
      <c r="F156" s="247"/>
      <c r="G156" s="248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30">
        <v>2.52501</v>
      </c>
      <c r="O156" s="230">
        <f>ROUND(E156*N156,2)</f>
        <v>5.7</v>
      </c>
      <c r="P156" s="230">
        <v>0</v>
      </c>
      <c r="Q156" s="230">
        <f>ROUND(E156*P156,2)</f>
        <v>0</v>
      </c>
      <c r="R156" s="230"/>
      <c r="S156" s="230" t="s">
        <v>171</v>
      </c>
      <c r="T156" s="230" t="s">
        <v>277</v>
      </c>
      <c r="U156" s="230">
        <v>1.421</v>
      </c>
      <c r="V156" s="230">
        <f>ROUND(E156*U156,2)</f>
        <v>3.21</v>
      </c>
      <c r="W156" s="230"/>
      <c r="X156" s="230" t="s">
        <v>165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166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59" t="s">
        <v>322</v>
      </c>
      <c r="D157" s="232"/>
      <c r="E157" s="233">
        <v>0.39</v>
      </c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168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59" t="s">
        <v>206</v>
      </c>
      <c r="D158" s="232"/>
      <c r="E158" s="233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168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59" t="s">
        <v>323</v>
      </c>
      <c r="D159" s="232"/>
      <c r="E159" s="233">
        <v>1.87</v>
      </c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168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3">
        <v>31</v>
      </c>
      <c r="B160" s="244" t="s">
        <v>324</v>
      </c>
      <c r="C160" s="258" t="s">
        <v>325</v>
      </c>
      <c r="D160" s="245" t="s">
        <v>191</v>
      </c>
      <c r="E160" s="246">
        <v>15.895</v>
      </c>
      <c r="F160" s="247"/>
      <c r="G160" s="248">
        <f>ROUND(E160*F160,2)</f>
        <v>0</v>
      </c>
      <c r="H160" s="231"/>
      <c r="I160" s="230">
        <f>ROUND(E160*H160,2)</f>
        <v>0</v>
      </c>
      <c r="J160" s="231"/>
      <c r="K160" s="230">
        <f>ROUND(E160*J160,2)</f>
        <v>0</v>
      </c>
      <c r="L160" s="230">
        <v>21</v>
      </c>
      <c r="M160" s="230">
        <f>G160*(1+L160/100)</f>
        <v>0</v>
      </c>
      <c r="N160" s="230">
        <v>8.8400000000000006E-3</v>
      </c>
      <c r="O160" s="230">
        <f>ROUND(E160*N160,2)</f>
        <v>0.14000000000000001</v>
      </c>
      <c r="P160" s="230">
        <v>0</v>
      </c>
      <c r="Q160" s="230">
        <f>ROUND(E160*P160,2)</f>
        <v>0</v>
      </c>
      <c r="R160" s="230"/>
      <c r="S160" s="230" t="s">
        <v>171</v>
      </c>
      <c r="T160" s="230" t="s">
        <v>277</v>
      </c>
      <c r="U160" s="230">
        <v>1.179</v>
      </c>
      <c r="V160" s="230">
        <f>ROUND(E160*U160,2)</f>
        <v>18.739999999999998</v>
      </c>
      <c r="W160" s="230"/>
      <c r="X160" s="230" t="s">
        <v>165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166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59" t="s">
        <v>326</v>
      </c>
      <c r="D161" s="232"/>
      <c r="E161" s="233">
        <v>2.6</v>
      </c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168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59" t="s">
        <v>327</v>
      </c>
      <c r="D162" s="232"/>
      <c r="E162" s="233">
        <v>1.26</v>
      </c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168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59" t="s">
        <v>206</v>
      </c>
      <c r="D163" s="232"/>
      <c r="E163" s="233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168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59" t="s">
        <v>328</v>
      </c>
      <c r="D164" s="232"/>
      <c r="E164" s="233">
        <v>12.04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168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9">
        <v>32</v>
      </c>
      <c r="B165" s="250" t="s">
        <v>329</v>
      </c>
      <c r="C165" s="260" t="s">
        <v>330</v>
      </c>
      <c r="D165" s="251" t="s">
        <v>191</v>
      </c>
      <c r="E165" s="252">
        <v>15.895</v>
      </c>
      <c r="F165" s="253"/>
      <c r="G165" s="254">
        <f>ROUND(E165*F165,2)</f>
        <v>0</v>
      </c>
      <c r="H165" s="231"/>
      <c r="I165" s="230">
        <f>ROUND(E165*H165,2)</f>
        <v>0</v>
      </c>
      <c r="J165" s="231"/>
      <c r="K165" s="230">
        <f>ROUND(E165*J165,2)</f>
        <v>0</v>
      </c>
      <c r="L165" s="230">
        <v>21</v>
      </c>
      <c r="M165" s="230">
        <f>G165*(1+L165/100)</f>
        <v>0</v>
      </c>
      <c r="N165" s="230">
        <v>0</v>
      </c>
      <c r="O165" s="230">
        <f>ROUND(E165*N165,2)</f>
        <v>0</v>
      </c>
      <c r="P165" s="230">
        <v>0</v>
      </c>
      <c r="Q165" s="230">
        <f>ROUND(E165*P165,2)</f>
        <v>0</v>
      </c>
      <c r="R165" s="230"/>
      <c r="S165" s="230" t="s">
        <v>171</v>
      </c>
      <c r="T165" s="230" t="s">
        <v>277</v>
      </c>
      <c r="U165" s="230">
        <v>0.497</v>
      </c>
      <c r="V165" s="230">
        <f>ROUND(E165*U165,2)</f>
        <v>7.9</v>
      </c>
      <c r="W165" s="230"/>
      <c r="X165" s="230" t="s">
        <v>165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166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3">
        <v>33</v>
      </c>
      <c r="B166" s="244" t="s">
        <v>331</v>
      </c>
      <c r="C166" s="258" t="s">
        <v>332</v>
      </c>
      <c r="D166" s="245" t="s">
        <v>175</v>
      </c>
      <c r="E166" s="246">
        <v>0.25919999999999999</v>
      </c>
      <c r="F166" s="247"/>
      <c r="G166" s="248">
        <f>ROUND(E166*F166,2)</f>
        <v>0</v>
      </c>
      <c r="H166" s="231"/>
      <c r="I166" s="230">
        <f>ROUND(E166*H166,2)</f>
        <v>0</v>
      </c>
      <c r="J166" s="231"/>
      <c r="K166" s="230">
        <f>ROUND(E166*J166,2)</f>
        <v>0</v>
      </c>
      <c r="L166" s="230">
        <v>21</v>
      </c>
      <c r="M166" s="230">
        <f>G166*(1+L166/100)</f>
        <v>0</v>
      </c>
      <c r="N166" s="230">
        <v>1.01292</v>
      </c>
      <c r="O166" s="230">
        <f>ROUND(E166*N166,2)</f>
        <v>0.26</v>
      </c>
      <c r="P166" s="230">
        <v>0</v>
      </c>
      <c r="Q166" s="230">
        <f>ROUND(E166*P166,2)</f>
        <v>0</v>
      </c>
      <c r="R166" s="230"/>
      <c r="S166" s="230" t="s">
        <v>171</v>
      </c>
      <c r="T166" s="230" t="s">
        <v>277</v>
      </c>
      <c r="U166" s="230">
        <v>25.812000000000001</v>
      </c>
      <c r="V166" s="230">
        <f>ROUND(E166*U166,2)</f>
        <v>6.69</v>
      </c>
      <c r="W166" s="230"/>
      <c r="X166" s="230" t="s">
        <v>165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166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61" t="s">
        <v>178</v>
      </c>
      <c r="D167" s="234"/>
      <c r="E167" s="235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168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2" t="s">
        <v>333</v>
      </c>
      <c r="D168" s="234"/>
      <c r="E168" s="235">
        <v>0.39</v>
      </c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168</v>
      </c>
      <c r="AH168" s="210">
        <v>2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61" t="s">
        <v>187</v>
      </c>
      <c r="D169" s="234"/>
      <c r="E169" s="235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59" t="s">
        <v>334</v>
      </c>
      <c r="D170" s="232"/>
      <c r="E170" s="233">
        <v>0.04</v>
      </c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168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59" t="s">
        <v>206</v>
      </c>
      <c r="D171" s="232"/>
      <c r="E171" s="233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168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1" t="s">
        <v>178</v>
      </c>
      <c r="D172" s="234"/>
      <c r="E172" s="235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168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2" t="s">
        <v>335</v>
      </c>
      <c r="D173" s="234"/>
      <c r="E173" s="235">
        <v>1.87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168</v>
      </c>
      <c r="AH173" s="210">
        <v>2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1" t="s">
        <v>187</v>
      </c>
      <c r="D174" s="234"/>
      <c r="E174" s="235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168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59" t="s">
        <v>336</v>
      </c>
      <c r="D175" s="232"/>
      <c r="E175" s="233">
        <v>0.22</v>
      </c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168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43">
        <v>34</v>
      </c>
      <c r="B176" s="244" t="s">
        <v>337</v>
      </c>
      <c r="C176" s="258" t="s">
        <v>338</v>
      </c>
      <c r="D176" s="245" t="s">
        <v>162</v>
      </c>
      <c r="E176" s="246">
        <v>0.432</v>
      </c>
      <c r="F176" s="247"/>
      <c r="G176" s="248">
        <f>ROUND(E176*F176,2)</f>
        <v>0</v>
      </c>
      <c r="H176" s="231"/>
      <c r="I176" s="230">
        <f>ROUND(E176*H176,2)</f>
        <v>0</v>
      </c>
      <c r="J176" s="231"/>
      <c r="K176" s="230">
        <f>ROUND(E176*J176,2)</f>
        <v>0</v>
      </c>
      <c r="L176" s="230">
        <v>21</v>
      </c>
      <c r="M176" s="230">
        <f>G176*(1+L176/100)</f>
        <v>0</v>
      </c>
      <c r="N176" s="230">
        <v>2.53999</v>
      </c>
      <c r="O176" s="230">
        <f>ROUND(E176*N176,2)</f>
        <v>1.1000000000000001</v>
      </c>
      <c r="P176" s="230">
        <v>0</v>
      </c>
      <c r="Q176" s="230">
        <f>ROUND(E176*P176,2)</f>
        <v>0</v>
      </c>
      <c r="R176" s="230"/>
      <c r="S176" s="230" t="s">
        <v>171</v>
      </c>
      <c r="T176" s="230" t="s">
        <v>277</v>
      </c>
      <c r="U176" s="230">
        <v>2.3039999999999998</v>
      </c>
      <c r="V176" s="230">
        <f>ROUND(E176*U176,2)</f>
        <v>1</v>
      </c>
      <c r="W176" s="230"/>
      <c r="X176" s="230" t="s">
        <v>165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166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59" t="s">
        <v>339</v>
      </c>
      <c r="D177" s="232"/>
      <c r="E177" s="233">
        <v>0.43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168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3">
        <v>35</v>
      </c>
      <c r="B178" s="244" t="s">
        <v>340</v>
      </c>
      <c r="C178" s="258" t="s">
        <v>341</v>
      </c>
      <c r="D178" s="245" t="s">
        <v>191</v>
      </c>
      <c r="E178" s="246">
        <v>3.36</v>
      </c>
      <c r="F178" s="247"/>
      <c r="G178" s="248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30">
        <v>3.8080000000000003E-2</v>
      </c>
      <c r="O178" s="230">
        <f>ROUND(E178*N178,2)</f>
        <v>0.13</v>
      </c>
      <c r="P178" s="230">
        <v>0</v>
      </c>
      <c r="Q178" s="230">
        <f>ROUND(E178*P178,2)</f>
        <v>0</v>
      </c>
      <c r="R178" s="230"/>
      <c r="S178" s="230" t="s">
        <v>171</v>
      </c>
      <c r="T178" s="230" t="s">
        <v>277</v>
      </c>
      <c r="U178" s="230">
        <v>0.7</v>
      </c>
      <c r="V178" s="230">
        <f>ROUND(E178*U178,2)</f>
        <v>2.35</v>
      </c>
      <c r="W178" s="230"/>
      <c r="X178" s="230" t="s">
        <v>165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166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59" t="s">
        <v>342</v>
      </c>
      <c r="D179" s="232"/>
      <c r="E179" s="233">
        <v>3.36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168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49">
        <v>36</v>
      </c>
      <c r="B180" s="250" t="s">
        <v>343</v>
      </c>
      <c r="C180" s="260" t="s">
        <v>344</v>
      </c>
      <c r="D180" s="251" t="s">
        <v>191</v>
      </c>
      <c r="E180" s="252">
        <v>3.36</v>
      </c>
      <c r="F180" s="253"/>
      <c r="G180" s="254">
        <f>ROUND(E180*F180,2)</f>
        <v>0</v>
      </c>
      <c r="H180" s="231"/>
      <c r="I180" s="230">
        <f>ROUND(E180*H180,2)</f>
        <v>0</v>
      </c>
      <c r="J180" s="231"/>
      <c r="K180" s="230">
        <f>ROUND(E180*J180,2)</f>
        <v>0</v>
      </c>
      <c r="L180" s="230">
        <v>21</v>
      </c>
      <c r="M180" s="230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0"/>
      <c r="S180" s="230" t="s">
        <v>171</v>
      </c>
      <c r="T180" s="230" t="s">
        <v>277</v>
      </c>
      <c r="U180" s="230">
        <v>0.3</v>
      </c>
      <c r="V180" s="230">
        <f>ROUND(E180*U180,2)</f>
        <v>1.01</v>
      </c>
      <c r="W180" s="230"/>
      <c r="X180" s="230" t="s">
        <v>165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166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3">
        <v>37</v>
      </c>
      <c r="B181" s="244" t="s">
        <v>345</v>
      </c>
      <c r="C181" s="258" t="s">
        <v>346</v>
      </c>
      <c r="D181" s="245" t="s">
        <v>175</v>
      </c>
      <c r="E181" s="246">
        <v>5.1839999999999997E-2</v>
      </c>
      <c r="F181" s="247"/>
      <c r="G181" s="248">
        <f>ROUND(E181*F181,2)</f>
        <v>0</v>
      </c>
      <c r="H181" s="231"/>
      <c r="I181" s="230">
        <f>ROUND(E181*H181,2)</f>
        <v>0</v>
      </c>
      <c r="J181" s="231"/>
      <c r="K181" s="230">
        <f>ROUND(E181*J181,2)</f>
        <v>0</v>
      </c>
      <c r="L181" s="230">
        <v>21</v>
      </c>
      <c r="M181" s="230">
        <f>G181*(1+L181/100)</f>
        <v>0</v>
      </c>
      <c r="N181" s="230">
        <v>1.02396</v>
      </c>
      <c r="O181" s="230">
        <f>ROUND(E181*N181,2)</f>
        <v>0.05</v>
      </c>
      <c r="P181" s="230">
        <v>0</v>
      </c>
      <c r="Q181" s="230">
        <f>ROUND(E181*P181,2)</f>
        <v>0</v>
      </c>
      <c r="R181" s="230"/>
      <c r="S181" s="230" t="s">
        <v>171</v>
      </c>
      <c r="T181" s="230" t="s">
        <v>277</v>
      </c>
      <c r="U181" s="230">
        <v>29.568000000000001</v>
      </c>
      <c r="V181" s="230">
        <f>ROUND(E181*U181,2)</f>
        <v>1.53</v>
      </c>
      <c r="W181" s="230"/>
      <c r="X181" s="230" t="s">
        <v>165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166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1" t="s">
        <v>178</v>
      </c>
      <c r="D182" s="234"/>
      <c r="E182" s="235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168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2" t="s">
        <v>347</v>
      </c>
      <c r="D183" s="234"/>
      <c r="E183" s="235">
        <v>0.43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168</v>
      </c>
      <c r="AH183" s="210">
        <v>2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61" t="s">
        <v>187</v>
      </c>
      <c r="D184" s="234"/>
      <c r="E184" s="235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168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59" t="s">
        <v>348</v>
      </c>
      <c r="D185" s="232"/>
      <c r="E185" s="233">
        <v>0.05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168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30.6" outlineLevel="1" x14ac:dyDescent="0.25">
      <c r="A186" s="243">
        <v>38</v>
      </c>
      <c r="B186" s="244" t="s">
        <v>349</v>
      </c>
      <c r="C186" s="258" t="s">
        <v>350</v>
      </c>
      <c r="D186" s="245" t="s">
        <v>191</v>
      </c>
      <c r="E186" s="246">
        <v>38.536000000000001</v>
      </c>
      <c r="F186" s="247"/>
      <c r="G186" s="248">
        <f>ROUND(E186*F186,2)</f>
        <v>0</v>
      </c>
      <c r="H186" s="231"/>
      <c r="I186" s="230">
        <f>ROUND(E186*H186,2)</f>
        <v>0</v>
      </c>
      <c r="J186" s="231"/>
      <c r="K186" s="230">
        <f>ROUND(E186*J186,2)</f>
        <v>0</v>
      </c>
      <c r="L186" s="230">
        <v>21</v>
      </c>
      <c r="M186" s="230">
        <f>G186*(1+L186/100)</f>
        <v>0</v>
      </c>
      <c r="N186" s="230">
        <v>3.1269999999999999E-2</v>
      </c>
      <c r="O186" s="230">
        <f>ROUND(E186*N186,2)</f>
        <v>1.21</v>
      </c>
      <c r="P186" s="230">
        <v>0</v>
      </c>
      <c r="Q186" s="230">
        <f>ROUND(E186*P186,2)</f>
        <v>0</v>
      </c>
      <c r="R186" s="230"/>
      <c r="S186" s="230" t="s">
        <v>171</v>
      </c>
      <c r="T186" s="230" t="s">
        <v>277</v>
      </c>
      <c r="U186" s="230">
        <v>0.99</v>
      </c>
      <c r="V186" s="230">
        <f>ROUND(E186*U186,2)</f>
        <v>38.15</v>
      </c>
      <c r="W186" s="230"/>
      <c r="X186" s="230" t="s">
        <v>165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166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59" t="s">
        <v>351</v>
      </c>
      <c r="D187" s="232"/>
      <c r="E187" s="233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168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59" t="s">
        <v>352</v>
      </c>
      <c r="D188" s="232"/>
      <c r="E188" s="233">
        <v>18.07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168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27"/>
      <c r="B189" s="228"/>
      <c r="C189" s="259" t="s">
        <v>353</v>
      </c>
      <c r="D189" s="232"/>
      <c r="E189" s="233">
        <v>15.33</v>
      </c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168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59" t="s">
        <v>354</v>
      </c>
      <c r="D190" s="232"/>
      <c r="E190" s="233">
        <v>5.13</v>
      </c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168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30.6" outlineLevel="1" x14ac:dyDescent="0.25">
      <c r="A191" s="243">
        <v>39</v>
      </c>
      <c r="B191" s="244" t="s">
        <v>355</v>
      </c>
      <c r="C191" s="258" t="s">
        <v>356</v>
      </c>
      <c r="D191" s="245" t="s">
        <v>191</v>
      </c>
      <c r="E191" s="246">
        <v>138.34800000000001</v>
      </c>
      <c r="F191" s="247"/>
      <c r="G191" s="248">
        <f>ROUND(E191*F191,2)</f>
        <v>0</v>
      </c>
      <c r="H191" s="231"/>
      <c r="I191" s="230">
        <f>ROUND(E191*H191,2)</f>
        <v>0</v>
      </c>
      <c r="J191" s="231"/>
      <c r="K191" s="230">
        <f>ROUND(E191*J191,2)</f>
        <v>0</v>
      </c>
      <c r="L191" s="230">
        <v>21</v>
      </c>
      <c r="M191" s="230">
        <f>G191*(1+L191/100)</f>
        <v>0</v>
      </c>
      <c r="N191" s="230">
        <v>5.323E-2</v>
      </c>
      <c r="O191" s="230">
        <f>ROUND(E191*N191,2)</f>
        <v>7.36</v>
      </c>
      <c r="P191" s="230">
        <v>0</v>
      </c>
      <c r="Q191" s="230">
        <f>ROUND(E191*P191,2)</f>
        <v>0</v>
      </c>
      <c r="R191" s="230"/>
      <c r="S191" s="230" t="s">
        <v>171</v>
      </c>
      <c r="T191" s="230" t="s">
        <v>277</v>
      </c>
      <c r="U191" s="230">
        <v>1.2869999999999999</v>
      </c>
      <c r="V191" s="230">
        <f>ROUND(E191*U191,2)</f>
        <v>178.05</v>
      </c>
      <c r="W191" s="230"/>
      <c r="X191" s="230" t="s">
        <v>165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166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59" t="s">
        <v>357</v>
      </c>
      <c r="D192" s="232"/>
      <c r="E192" s="233">
        <v>138.35</v>
      </c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168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3">
        <v>40</v>
      </c>
      <c r="B193" s="244" t="s">
        <v>358</v>
      </c>
      <c r="C193" s="258" t="s">
        <v>359</v>
      </c>
      <c r="D193" s="245" t="s">
        <v>191</v>
      </c>
      <c r="E193" s="246">
        <v>599.4</v>
      </c>
      <c r="F193" s="247"/>
      <c r="G193" s="248">
        <f>ROUND(E193*F193,2)</f>
        <v>0</v>
      </c>
      <c r="H193" s="231"/>
      <c r="I193" s="230">
        <f>ROUND(E193*H193,2)</f>
        <v>0</v>
      </c>
      <c r="J193" s="231"/>
      <c r="K193" s="230">
        <f>ROUND(E193*J193,2)</f>
        <v>0</v>
      </c>
      <c r="L193" s="230">
        <v>21</v>
      </c>
      <c r="M193" s="230">
        <f>G193*(1+L193/100)</f>
        <v>0</v>
      </c>
      <c r="N193" s="230">
        <v>0</v>
      </c>
      <c r="O193" s="230">
        <f>ROUND(E193*N193,2)</f>
        <v>0</v>
      </c>
      <c r="P193" s="230">
        <v>0</v>
      </c>
      <c r="Q193" s="230">
        <f>ROUND(E193*P193,2)</f>
        <v>0</v>
      </c>
      <c r="R193" s="230"/>
      <c r="S193" s="230" t="s">
        <v>171</v>
      </c>
      <c r="T193" s="230" t="s">
        <v>277</v>
      </c>
      <c r="U193" s="230">
        <v>0.15</v>
      </c>
      <c r="V193" s="230">
        <f>ROUND(E193*U193,2)</f>
        <v>89.91</v>
      </c>
      <c r="W193" s="230"/>
      <c r="X193" s="230" t="s">
        <v>165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166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59" t="s">
        <v>360</v>
      </c>
      <c r="D194" s="232"/>
      <c r="E194" s="233">
        <v>36.14</v>
      </c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168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59" t="s">
        <v>361</v>
      </c>
      <c r="D195" s="232"/>
      <c r="E195" s="233">
        <v>276.7</v>
      </c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168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59" t="s">
        <v>362</v>
      </c>
      <c r="D196" s="232"/>
      <c r="E196" s="233">
        <v>286.56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168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.399999999999999" outlineLevel="1" x14ac:dyDescent="0.25">
      <c r="A197" s="243">
        <v>41</v>
      </c>
      <c r="B197" s="244" t="s">
        <v>363</v>
      </c>
      <c r="C197" s="258" t="s">
        <v>364</v>
      </c>
      <c r="D197" s="245" t="s">
        <v>191</v>
      </c>
      <c r="E197" s="246">
        <v>17.721499999999999</v>
      </c>
      <c r="F197" s="247"/>
      <c r="G197" s="248">
        <f>ROUND(E197*F197,2)</f>
        <v>0</v>
      </c>
      <c r="H197" s="231"/>
      <c r="I197" s="230">
        <f>ROUND(E197*H197,2)</f>
        <v>0</v>
      </c>
      <c r="J197" s="231"/>
      <c r="K197" s="230">
        <f>ROUND(E197*J197,2)</f>
        <v>0</v>
      </c>
      <c r="L197" s="230">
        <v>21</v>
      </c>
      <c r="M197" s="230">
        <f>G197*(1+L197/100)</f>
        <v>0</v>
      </c>
      <c r="N197" s="230">
        <v>0.11219</v>
      </c>
      <c r="O197" s="230">
        <f>ROUND(E197*N197,2)</f>
        <v>1.99</v>
      </c>
      <c r="P197" s="230">
        <v>0</v>
      </c>
      <c r="Q197" s="230">
        <f>ROUND(E197*P197,2)</f>
        <v>0</v>
      </c>
      <c r="R197" s="230"/>
      <c r="S197" s="230" t="s">
        <v>171</v>
      </c>
      <c r="T197" s="230" t="s">
        <v>277</v>
      </c>
      <c r="U197" s="230">
        <v>0.55488999999999999</v>
      </c>
      <c r="V197" s="230">
        <f>ROUND(E197*U197,2)</f>
        <v>9.83</v>
      </c>
      <c r="W197" s="230"/>
      <c r="X197" s="230" t="s">
        <v>165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166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27"/>
      <c r="B198" s="228"/>
      <c r="C198" s="259" t="s">
        <v>365</v>
      </c>
      <c r="D198" s="232"/>
      <c r="E198" s="233">
        <v>17.72</v>
      </c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168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0.399999999999999" outlineLevel="1" x14ac:dyDescent="0.25">
      <c r="A199" s="243">
        <v>42</v>
      </c>
      <c r="B199" s="244" t="s">
        <v>366</v>
      </c>
      <c r="C199" s="258" t="s">
        <v>367</v>
      </c>
      <c r="D199" s="245" t="s">
        <v>191</v>
      </c>
      <c r="E199" s="246">
        <v>5.46</v>
      </c>
      <c r="F199" s="247"/>
      <c r="G199" s="248">
        <f>ROUND(E199*F199,2)</f>
        <v>0</v>
      </c>
      <c r="H199" s="231"/>
      <c r="I199" s="230">
        <f>ROUND(E199*H199,2)</f>
        <v>0</v>
      </c>
      <c r="J199" s="231"/>
      <c r="K199" s="230">
        <f>ROUND(E199*J199,2)</f>
        <v>0</v>
      </c>
      <c r="L199" s="230">
        <v>21</v>
      </c>
      <c r="M199" s="230">
        <f>G199*(1+L199/100)</f>
        <v>0</v>
      </c>
      <c r="N199" s="230">
        <v>5.0970000000000001E-2</v>
      </c>
      <c r="O199" s="230">
        <f>ROUND(E199*N199,2)</f>
        <v>0.28000000000000003</v>
      </c>
      <c r="P199" s="230">
        <v>0</v>
      </c>
      <c r="Q199" s="230">
        <f>ROUND(E199*P199,2)</f>
        <v>0</v>
      </c>
      <c r="R199" s="230"/>
      <c r="S199" s="230" t="s">
        <v>171</v>
      </c>
      <c r="T199" s="230" t="s">
        <v>277</v>
      </c>
      <c r="U199" s="230">
        <v>1.9810000000000001</v>
      </c>
      <c r="V199" s="230">
        <f>ROUND(E199*U199,2)</f>
        <v>10.82</v>
      </c>
      <c r="W199" s="230"/>
      <c r="X199" s="230" t="s">
        <v>165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172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59" t="s">
        <v>368</v>
      </c>
      <c r="D200" s="232"/>
      <c r="E200" s="233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168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59" t="s">
        <v>369</v>
      </c>
      <c r="D201" s="232"/>
      <c r="E201" s="233">
        <v>1.1000000000000001</v>
      </c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168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59" t="s">
        <v>370</v>
      </c>
      <c r="D202" s="232"/>
      <c r="E202" s="233">
        <v>2.2000000000000002</v>
      </c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168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59" t="s">
        <v>371</v>
      </c>
      <c r="D203" s="232"/>
      <c r="E203" s="233">
        <v>2.16</v>
      </c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168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30.6" outlineLevel="1" x14ac:dyDescent="0.25">
      <c r="A204" s="243">
        <v>43</v>
      </c>
      <c r="B204" s="244" t="s">
        <v>372</v>
      </c>
      <c r="C204" s="258" t="s">
        <v>373</v>
      </c>
      <c r="D204" s="245" t="s">
        <v>191</v>
      </c>
      <c r="E204" s="246">
        <v>286.56</v>
      </c>
      <c r="F204" s="247"/>
      <c r="G204" s="248">
        <f>ROUND(E204*F204,2)</f>
        <v>0</v>
      </c>
      <c r="H204" s="231"/>
      <c r="I204" s="230">
        <f>ROUND(E204*H204,2)</f>
        <v>0</v>
      </c>
      <c r="J204" s="231"/>
      <c r="K204" s="230">
        <f>ROUND(E204*J204,2)</f>
        <v>0</v>
      </c>
      <c r="L204" s="230">
        <v>21</v>
      </c>
      <c r="M204" s="230">
        <f>G204*(1+L204/100)</f>
        <v>0</v>
      </c>
      <c r="N204" s="230">
        <v>1.3729999999999999E-2</v>
      </c>
      <c r="O204" s="230">
        <f>ROUND(E204*N204,2)</f>
        <v>3.93</v>
      </c>
      <c r="P204" s="230">
        <v>0</v>
      </c>
      <c r="Q204" s="230">
        <f>ROUND(E204*P204,2)</f>
        <v>0</v>
      </c>
      <c r="R204" s="230"/>
      <c r="S204" s="230" t="s">
        <v>171</v>
      </c>
      <c r="T204" s="230" t="s">
        <v>277</v>
      </c>
      <c r="U204" s="230">
        <v>1.0109999999999999</v>
      </c>
      <c r="V204" s="230">
        <f>ROUND(E204*U204,2)</f>
        <v>289.70999999999998</v>
      </c>
      <c r="W204" s="230"/>
      <c r="X204" s="230" t="s">
        <v>165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166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59" t="s">
        <v>374</v>
      </c>
      <c r="D205" s="232"/>
      <c r="E205" s="233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168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59" t="s">
        <v>206</v>
      </c>
      <c r="D206" s="232"/>
      <c r="E206" s="233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168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59" t="s">
        <v>375</v>
      </c>
      <c r="D207" s="232"/>
      <c r="E207" s="233">
        <v>69.650000000000006</v>
      </c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168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59" t="s">
        <v>376</v>
      </c>
      <c r="D208" s="232"/>
      <c r="E208" s="233">
        <v>50.65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168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59" t="s">
        <v>377</v>
      </c>
      <c r="D209" s="232"/>
      <c r="E209" s="233">
        <v>52.75</v>
      </c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168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59" t="s">
        <v>378</v>
      </c>
      <c r="D210" s="232"/>
      <c r="E210" s="233">
        <v>52.75</v>
      </c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168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59" t="s">
        <v>379</v>
      </c>
      <c r="D211" s="232"/>
      <c r="E211" s="233">
        <v>16</v>
      </c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168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59" t="s">
        <v>380</v>
      </c>
      <c r="D212" s="232"/>
      <c r="E212" s="233">
        <v>16.899999999999999</v>
      </c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168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59" t="s">
        <v>381</v>
      </c>
      <c r="D213" s="232"/>
      <c r="E213" s="233">
        <v>5.66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168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59" t="s">
        <v>206</v>
      </c>
      <c r="D214" s="232"/>
      <c r="E214" s="233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168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59" t="s">
        <v>382</v>
      </c>
      <c r="D215" s="232"/>
      <c r="E215" s="233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168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59" t="s">
        <v>383</v>
      </c>
      <c r="D216" s="232"/>
      <c r="E216" s="233">
        <v>1.4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168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59" t="s">
        <v>384</v>
      </c>
      <c r="D217" s="232"/>
      <c r="E217" s="233">
        <v>1.3</v>
      </c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168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59" t="s">
        <v>385</v>
      </c>
      <c r="D218" s="232"/>
      <c r="E218" s="233">
        <v>2.1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168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59" t="s">
        <v>386</v>
      </c>
      <c r="D219" s="232"/>
      <c r="E219" s="233">
        <v>7.8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168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59" t="s">
        <v>387</v>
      </c>
      <c r="D220" s="232"/>
      <c r="E220" s="233">
        <v>2.8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168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59" t="s">
        <v>388</v>
      </c>
      <c r="D221" s="232"/>
      <c r="E221" s="233">
        <v>6.8</v>
      </c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168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3">
        <v>44</v>
      </c>
      <c r="B222" s="244" t="s">
        <v>389</v>
      </c>
      <c r="C222" s="258" t="s">
        <v>390</v>
      </c>
      <c r="D222" s="245" t="s">
        <v>191</v>
      </c>
      <c r="E222" s="246">
        <v>27.86</v>
      </c>
      <c r="F222" s="247"/>
      <c r="G222" s="248">
        <f>ROUND(E222*F222,2)</f>
        <v>0</v>
      </c>
      <c r="H222" s="231"/>
      <c r="I222" s="230">
        <f>ROUND(E222*H222,2)</f>
        <v>0</v>
      </c>
      <c r="J222" s="231"/>
      <c r="K222" s="230">
        <f>ROUND(E222*J222,2)</f>
        <v>0</v>
      </c>
      <c r="L222" s="230">
        <v>21</v>
      </c>
      <c r="M222" s="230">
        <f>G222*(1+L222/100)</f>
        <v>0</v>
      </c>
      <c r="N222" s="230">
        <v>0</v>
      </c>
      <c r="O222" s="230">
        <f>ROUND(E222*N222,2)</f>
        <v>0</v>
      </c>
      <c r="P222" s="230">
        <v>0</v>
      </c>
      <c r="Q222" s="230">
        <f>ROUND(E222*P222,2)</f>
        <v>0</v>
      </c>
      <c r="R222" s="230"/>
      <c r="S222" s="230" t="s">
        <v>171</v>
      </c>
      <c r="T222" s="230" t="s">
        <v>277</v>
      </c>
      <c r="U222" s="230">
        <v>0.57999999999999996</v>
      </c>
      <c r="V222" s="230">
        <f>ROUND(E222*U222,2)</f>
        <v>16.16</v>
      </c>
      <c r="W222" s="230"/>
      <c r="X222" s="230" t="s">
        <v>165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166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59" t="s">
        <v>381</v>
      </c>
      <c r="D223" s="232"/>
      <c r="E223" s="233">
        <v>5.66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168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59" t="s">
        <v>206</v>
      </c>
      <c r="D224" s="232"/>
      <c r="E224" s="233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168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59" t="s">
        <v>382</v>
      </c>
      <c r="D225" s="232"/>
      <c r="E225" s="233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168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59" t="s">
        <v>383</v>
      </c>
      <c r="D226" s="232"/>
      <c r="E226" s="233">
        <v>1.4</v>
      </c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168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59" t="s">
        <v>384</v>
      </c>
      <c r="D227" s="232"/>
      <c r="E227" s="233">
        <v>1.3</v>
      </c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168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59" t="s">
        <v>385</v>
      </c>
      <c r="D228" s="232"/>
      <c r="E228" s="233">
        <v>2.1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168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59" t="s">
        <v>386</v>
      </c>
      <c r="D229" s="232"/>
      <c r="E229" s="233">
        <v>7.8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168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59" t="s">
        <v>387</v>
      </c>
      <c r="D230" s="232"/>
      <c r="E230" s="233">
        <v>2.8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168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59" t="s">
        <v>388</v>
      </c>
      <c r="D231" s="232"/>
      <c r="E231" s="233">
        <v>6.8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168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0.399999999999999" outlineLevel="1" x14ac:dyDescent="0.25">
      <c r="A232" s="243">
        <v>45</v>
      </c>
      <c r="B232" s="244" t="s">
        <v>391</v>
      </c>
      <c r="C232" s="258" t="s">
        <v>392</v>
      </c>
      <c r="D232" s="245" t="s">
        <v>232</v>
      </c>
      <c r="E232" s="246">
        <v>3</v>
      </c>
      <c r="F232" s="247"/>
      <c r="G232" s="248">
        <f>ROUND(E232*F232,2)</f>
        <v>0</v>
      </c>
      <c r="H232" s="231"/>
      <c r="I232" s="230">
        <f>ROUND(E232*H232,2)</f>
        <v>0</v>
      </c>
      <c r="J232" s="231"/>
      <c r="K232" s="230">
        <f>ROUND(E232*J232,2)</f>
        <v>0</v>
      </c>
      <c r="L232" s="230">
        <v>21</v>
      </c>
      <c r="M232" s="230">
        <f>G232*(1+L232/100)</f>
        <v>0</v>
      </c>
      <c r="N232" s="230">
        <v>1.306E-2</v>
      </c>
      <c r="O232" s="230">
        <f>ROUND(E232*N232,2)</f>
        <v>0.04</v>
      </c>
      <c r="P232" s="230">
        <v>0</v>
      </c>
      <c r="Q232" s="230">
        <f>ROUND(E232*P232,2)</f>
        <v>0</v>
      </c>
      <c r="R232" s="230"/>
      <c r="S232" s="230" t="s">
        <v>171</v>
      </c>
      <c r="T232" s="230" t="s">
        <v>277</v>
      </c>
      <c r="U232" s="230">
        <v>1.6579999999999999</v>
      </c>
      <c r="V232" s="230">
        <f>ROUND(E232*U232,2)</f>
        <v>4.97</v>
      </c>
      <c r="W232" s="230"/>
      <c r="X232" s="230" t="s">
        <v>165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166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59" t="s">
        <v>393</v>
      </c>
      <c r="D233" s="232"/>
      <c r="E233" s="233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168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59" t="s">
        <v>394</v>
      </c>
      <c r="D234" s="232"/>
      <c r="E234" s="233">
        <v>3</v>
      </c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168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43">
        <v>46</v>
      </c>
      <c r="B235" s="244" t="s">
        <v>395</v>
      </c>
      <c r="C235" s="258" t="s">
        <v>396</v>
      </c>
      <c r="D235" s="245" t="s">
        <v>232</v>
      </c>
      <c r="E235" s="246">
        <v>11.94</v>
      </c>
      <c r="F235" s="247"/>
      <c r="G235" s="248">
        <f>ROUND(E235*F235,2)</f>
        <v>0</v>
      </c>
      <c r="H235" s="231"/>
      <c r="I235" s="230">
        <f>ROUND(E235*H235,2)</f>
        <v>0</v>
      </c>
      <c r="J235" s="231"/>
      <c r="K235" s="230">
        <f>ROUND(E235*J235,2)</f>
        <v>0</v>
      </c>
      <c r="L235" s="230">
        <v>21</v>
      </c>
      <c r="M235" s="230">
        <f>G235*(1+L235/100)</f>
        <v>0</v>
      </c>
      <c r="N235" s="230">
        <v>1.0200000000000001E-3</v>
      </c>
      <c r="O235" s="230">
        <f>ROUND(E235*N235,2)</f>
        <v>0.01</v>
      </c>
      <c r="P235" s="230">
        <v>0</v>
      </c>
      <c r="Q235" s="230">
        <f>ROUND(E235*P235,2)</f>
        <v>0</v>
      </c>
      <c r="R235" s="230"/>
      <c r="S235" s="230" t="s">
        <v>171</v>
      </c>
      <c r="T235" s="230" t="s">
        <v>277</v>
      </c>
      <c r="U235" s="230">
        <v>0.22</v>
      </c>
      <c r="V235" s="230">
        <f>ROUND(E235*U235,2)</f>
        <v>2.63</v>
      </c>
      <c r="W235" s="230"/>
      <c r="X235" s="230" t="s">
        <v>165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172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59" t="s">
        <v>397</v>
      </c>
      <c r="D236" s="232"/>
      <c r="E236" s="233">
        <v>4.5999999999999996</v>
      </c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168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59" t="s">
        <v>398</v>
      </c>
      <c r="D237" s="232"/>
      <c r="E237" s="233">
        <v>7.34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168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30.6" outlineLevel="1" x14ac:dyDescent="0.25">
      <c r="A238" s="243">
        <v>47</v>
      </c>
      <c r="B238" s="244" t="s">
        <v>399</v>
      </c>
      <c r="C238" s="258" t="s">
        <v>400</v>
      </c>
      <c r="D238" s="245" t="s">
        <v>191</v>
      </c>
      <c r="E238" s="246">
        <v>21.06</v>
      </c>
      <c r="F238" s="247"/>
      <c r="G238" s="248">
        <f>ROUND(E238*F238,2)</f>
        <v>0</v>
      </c>
      <c r="H238" s="231"/>
      <c r="I238" s="230">
        <f>ROUND(E238*H238,2)</f>
        <v>0</v>
      </c>
      <c r="J238" s="231"/>
      <c r="K238" s="230">
        <f>ROUND(E238*J238,2)</f>
        <v>0</v>
      </c>
      <c r="L238" s="230">
        <v>21</v>
      </c>
      <c r="M238" s="230">
        <f>G238*(1+L238/100)</f>
        <v>0</v>
      </c>
      <c r="N238" s="230">
        <v>1.627E-2</v>
      </c>
      <c r="O238" s="230">
        <f>ROUND(E238*N238,2)</f>
        <v>0.34</v>
      </c>
      <c r="P238" s="230">
        <v>0</v>
      </c>
      <c r="Q238" s="230">
        <f>ROUND(E238*P238,2)</f>
        <v>0</v>
      </c>
      <c r="R238" s="230"/>
      <c r="S238" s="230" t="s">
        <v>171</v>
      </c>
      <c r="T238" s="230" t="s">
        <v>277</v>
      </c>
      <c r="U238" s="230">
        <v>0.8</v>
      </c>
      <c r="V238" s="230">
        <f>ROUND(E238*U238,2)</f>
        <v>16.850000000000001</v>
      </c>
      <c r="W238" s="230"/>
      <c r="X238" s="230" t="s">
        <v>165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166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59" t="s">
        <v>401</v>
      </c>
      <c r="D239" s="232"/>
      <c r="E239" s="233">
        <v>21.06</v>
      </c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168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0.399999999999999" outlineLevel="1" x14ac:dyDescent="0.25">
      <c r="A240" s="249">
        <v>48</v>
      </c>
      <c r="B240" s="250" t="s">
        <v>402</v>
      </c>
      <c r="C240" s="260" t="s">
        <v>403</v>
      </c>
      <c r="D240" s="251" t="s">
        <v>306</v>
      </c>
      <c r="E240" s="252">
        <v>38</v>
      </c>
      <c r="F240" s="253"/>
      <c r="G240" s="254">
        <f>ROUND(E240*F240,2)</f>
        <v>0</v>
      </c>
      <c r="H240" s="231"/>
      <c r="I240" s="230">
        <f>ROUND(E240*H240,2)</f>
        <v>0</v>
      </c>
      <c r="J240" s="231"/>
      <c r="K240" s="230">
        <f>ROUND(E240*J240,2)</f>
        <v>0</v>
      </c>
      <c r="L240" s="230">
        <v>21</v>
      </c>
      <c r="M240" s="230">
        <f>G240*(1+L240/100)</f>
        <v>0</v>
      </c>
      <c r="N240" s="230">
        <v>1.668E-2</v>
      </c>
      <c r="O240" s="230">
        <f>ROUND(E240*N240,2)</f>
        <v>0.63</v>
      </c>
      <c r="P240" s="230">
        <v>0</v>
      </c>
      <c r="Q240" s="230">
        <f>ROUND(E240*P240,2)</f>
        <v>0</v>
      </c>
      <c r="R240" s="230"/>
      <c r="S240" s="230" t="s">
        <v>171</v>
      </c>
      <c r="T240" s="230" t="s">
        <v>277</v>
      </c>
      <c r="U240" s="230">
        <v>1.03</v>
      </c>
      <c r="V240" s="230">
        <f>ROUND(E240*U240,2)</f>
        <v>39.14</v>
      </c>
      <c r="W240" s="230"/>
      <c r="X240" s="230" t="s">
        <v>165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166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43">
        <v>49</v>
      </c>
      <c r="B241" s="244" t="s">
        <v>404</v>
      </c>
      <c r="C241" s="258" t="s">
        <v>405</v>
      </c>
      <c r="D241" s="245" t="s">
        <v>306</v>
      </c>
      <c r="E241" s="246">
        <v>1</v>
      </c>
      <c r="F241" s="247"/>
      <c r="G241" s="248">
        <f>ROUND(E241*F241,2)</f>
        <v>0</v>
      </c>
      <c r="H241" s="231"/>
      <c r="I241" s="230">
        <f>ROUND(E241*H241,2)</f>
        <v>0</v>
      </c>
      <c r="J241" s="231"/>
      <c r="K241" s="230">
        <f>ROUND(E241*J241,2)</f>
        <v>0</v>
      </c>
      <c r="L241" s="230">
        <v>21</v>
      </c>
      <c r="M241" s="230">
        <f>G241*(1+L241/100)</f>
        <v>0</v>
      </c>
      <c r="N241" s="230">
        <v>2.3949999999999999E-2</v>
      </c>
      <c r="O241" s="230">
        <f>ROUND(E241*N241,2)</f>
        <v>0.02</v>
      </c>
      <c r="P241" s="230">
        <v>0</v>
      </c>
      <c r="Q241" s="230">
        <f>ROUND(E241*P241,2)</f>
        <v>0</v>
      </c>
      <c r="R241" s="230"/>
      <c r="S241" s="230" t="s">
        <v>171</v>
      </c>
      <c r="T241" s="230" t="s">
        <v>277</v>
      </c>
      <c r="U241" s="230">
        <v>1.39</v>
      </c>
      <c r="V241" s="230">
        <f>ROUND(E241*U241,2)</f>
        <v>1.39</v>
      </c>
      <c r="W241" s="230"/>
      <c r="X241" s="230" t="s">
        <v>165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166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59" t="s">
        <v>406</v>
      </c>
      <c r="D242" s="232"/>
      <c r="E242" s="233">
        <v>1</v>
      </c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168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5">
      <c r="A243" s="237" t="s">
        <v>158</v>
      </c>
      <c r="B243" s="238" t="s">
        <v>72</v>
      </c>
      <c r="C243" s="257" t="s">
        <v>73</v>
      </c>
      <c r="D243" s="239"/>
      <c r="E243" s="240"/>
      <c r="F243" s="241"/>
      <c r="G243" s="242">
        <f>SUMIF(AG244:AG299,"&lt;&gt;NOR",G244:G299)</f>
        <v>0</v>
      </c>
      <c r="H243" s="236"/>
      <c r="I243" s="236">
        <f>SUM(I244:I299)</f>
        <v>0</v>
      </c>
      <c r="J243" s="236"/>
      <c r="K243" s="236">
        <f>SUM(K244:K299)</f>
        <v>0</v>
      </c>
      <c r="L243" s="236"/>
      <c r="M243" s="236">
        <f>SUM(M244:M299)</f>
        <v>0</v>
      </c>
      <c r="N243" s="236"/>
      <c r="O243" s="236">
        <f>SUM(O244:O299)</f>
        <v>115.73</v>
      </c>
      <c r="P243" s="236"/>
      <c r="Q243" s="236">
        <f>SUM(Q244:Q299)</f>
        <v>0</v>
      </c>
      <c r="R243" s="236"/>
      <c r="S243" s="236"/>
      <c r="T243" s="236"/>
      <c r="U243" s="236"/>
      <c r="V243" s="236">
        <f>SUM(V244:V299)</f>
        <v>0</v>
      </c>
      <c r="W243" s="236"/>
      <c r="X243" s="236"/>
      <c r="AG243" t="s">
        <v>159</v>
      </c>
    </row>
    <row r="244" spans="1:60" ht="20.399999999999999" outlineLevel="1" x14ac:dyDescent="0.25">
      <c r="A244" s="243">
        <v>50</v>
      </c>
      <c r="B244" s="244" t="s">
        <v>407</v>
      </c>
      <c r="C244" s="258" t="s">
        <v>408</v>
      </c>
      <c r="D244" s="245" t="s">
        <v>232</v>
      </c>
      <c r="E244" s="246">
        <v>79.8</v>
      </c>
      <c r="F244" s="247"/>
      <c r="G244" s="248">
        <f>ROUND(E244*F244,2)</f>
        <v>0</v>
      </c>
      <c r="H244" s="231"/>
      <c r="I244" s="230">
        <f>ROUND(E244*H244,2)</f>
        <v>0</v>
      </c>
      <c r="J244" s="231"/>
      <c r="K244" s="230">
        <f>ROUND(E244*J244,2)</f>
        <v>0</v>
      </c>
      <c r="L244" s="230">
        <v>21</v>
      </c>
      <c r="M244" s="230">
        <f>G244*(1+L244/100)</f>
        <v>0</v>
      </c>
      <c r="N244" s="230">
        <v>0</v>
      </c>
      <c r="O244" s="230">
        <f>ROUND(E244*N244,2)</f>
        <v>0</v>
      </c>
      <c r="P244" s="230">
        <v>0</v>
      </c>
      <c r="Q244" s="230">
        <f>ROUND(E244*P244,2)</f>
        <v>0</v>
      </c>
      <c r="R244" s="230"/>
      <c r="S244" s="230" t="s">
        <v>171</v>
      </c>
      <c r="T244" s="230" t="s">
        <v>277</v>
      </c>
      <c r="U244" s="230">
        <v>0</v>
      </c>
      <c r="V244" s="230">
        <f>ROUND(E244*U244,2)</f>
        <v>0</v>
      </c>
      <c r="W244" s="230"/>
      <c r="X244" s="230" t="s">
        <v>165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166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30.6" outlineLevel="1" x14ac:dyDescent="0.25">
      <c r="A245" s="227"/>
      <c r="B245" s="228"/>
      <c r="C245" s="259" t="s">
        <v>409</v>
      </c>
      <c r="D245" s="232"/>
      <c r="E245" s="233">
        <v>79.8</v>
      </c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168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3">
        <v>51</v>
      </c>
      <c r="B246" s="244" t="s">
        <v>410</v>
      </c>
      <c r="C246" s="258" t="s">
        <v>411</v>
      </c>
      <c r="D246" s="245" t="s">
        <v>191</v>
      </c>
      <c r="E246" s="246">
        <v>286.95499999999998</v>
      </c>
      <c r="F246" s="247"/>
      <c r="G246" s="248">
        <f>ROUND(E246*F246,2)</f>
        <v>0</v>
      </c>
      <c r="H246" s="231"/>
      <c r="I246" s="230">
        <f>ROUND(E246*H246,2)</f>
        <v>0</v>
      </c>
      <c r="J246" s="231"/>
      <c r="K246" s="230">
        <f>ROUND(E246*J246,2)</f>
        <v>0</v>
      </c>
      <c r="L246" s="230">
        <v>21</v>
      </c>
      <c r="M246" s="230">
        <f>G246*(1+L246/100)</f>
        <v>0</v>
      </c>
      <c r="N246" s="230">
        <v>0.24476000000000001</v>
      </c>
      <c r="O246" s="230">
        <f>ROUND(E246*N246,2)</f>
        <v>70.239999999999995</v>
      </c>
      <c r="P246" s="230">
        <v>0</v>
      </c>
      <c r="Q246" s="230">
        <f>ROUND(E246*P246,2)</f>
        <v>0</v>
      </c>
      <c r="R246" s="230"/>
      <c r="S246" s="230" t="s">
        <v>171</v>
      </c>
      <c r="T246" s="230" t="s">
        <v>277</v>
      </c>
      <c r="U246" s="230">
        <v>0</v>
      </c>
      <c r="V246" s="230">
        <f>ROUND(E246*U246,2)</f>
        <v>0</v>
      </c>
      <c r="W246" s="230"/>
      <c r="X246" s="230" t="s">
        <v>165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166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59" t="s">
        <v>412</v>
      </c>
      <c r="D247" s="232"/>
      <c r="E247" s="233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168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59" t="s">
        <v>413</v>
      </c>
      <c r="D248" s="232"/>
      <c r="E248" s="233">
        <v>63.6</v>
      </c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168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59" t="s">
        <v>414</v>
      </c>
      <c r="D249" s="232"/>
      <c r="E249" s="233">
        <v>84.1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168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59" t="s">
        <v>415</v>
      </c>
      <c r="D250" s="232"/>
      <c r="E250" s="233">
        <v>114.06</v>
      </c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168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59" t="s">
        <v>416</v>
      </c>
      <c r="D251" s="232"/>
      <c r="E251" s="233">
        <v>25.2</v>
      </c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168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0.399999999999999" outlineLevel="1" x14ac:dyDescent="0.25">
      <c r="A252" s="243">
        <v>52</v>
      </c>
      <c r="B252" s="244" t="s">
        <v>417</v>
      </c>
      <c r="C252" s="258" t="s">
        <v>418</v>
      </c>
      <c r="D252" s="245" t="s">
        <v>175</v>
      </c>
      <c r="E252" s="246">
        <v>1.6563000000000001</v>
      </c>
      <c r="F252" s="247"/>
      <c r="G252" s="248">
        <f>ROUND(E252*F252,2)</f>
        <v>0</v>
      </c>
      <c r="H252" s="231"/>
      <c r="I252" s="230">
        <f>ROUND(E252*H252,2)</f>
        <v>0</v>
      </c>
      <c r="J252" s="231"/>
      <c r="K252" s="230">
        <f>ROUND(E252*J252,2)</f>
        <v>0</v>
      </c>
      <c r="L252" s="230">
        <v>21</v>
      </c>
      <c r="M252" s="230">
        <f>G252*(1+L252/100)</f>
        <v>0</v>
      </c>
      <c r="N252" s="230">
        <v>1.04548</v>
      </c>
      <c r="O252" s="230">
        <f>ROUND(E252*N252,2)</f>
        <v>1.73</v>
      </c>
      <c r="P252" s="230">
        <v>0</v>
      </c>
      <c r="Q252" s="230">
        <f>ROUND(E252*P252,2)</f>
        <v>0</v>
      </c>
      <c r="R252" s="230"/>
      <c r="S252" s="230" t="s">
        <v>171</v>
      </c>
      <c r="T252" s="230" t="s">
        <v>277</v>
      </c>
      <c r="U252" s="230">
        <v>0</v>
      </c>
      <c r="V252" s="230">
        <f>ROUND(E252*U252,2)</f>
        <v>0</v>
      </c>
      <c r="W252" s="230"/>
      <c r="X252" s="230" t="s">
        <v>165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166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61" t="s">
        <v>178</v>
      </c>
      <c r="D253" s="234"/>
      <c r="E253" s="235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168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62" t="s">
        <v>419</v>
      </c>
      <c r="D254" s="234"/>
      <c r="E254" s="235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168</v>
      </c>
      <c r="AH254" s="210">
        <v>2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62" t="s">
        <v>420</v>
      </c>
      <c r="D255" s="234"/>
      <c r="E255" s="235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168</v>
      </c>
      <c r="AH255" s="210">
        <v>2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62" t="s">
        <v>421</v>
      </c>
      <c r="D256" s="234"/>
      <c r="E256" s="235">
        <v>63.6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168</v>
      </c>
      <c r="AH256" s="210">
        <v>2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62" t="s">
        <v>422</v>
      </c>
      <c r="D257" s="234"/>
      <c r="E257" s="235">
        <v>84.1</v>
      </c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168</v>
      </c>
      <c r="AH257" s="210">
        <v>2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62" t="s">
        <v>423</v>
      </c>
      <c r="D258" s="234"/>
      <c r="E258" s="235">
        <v>114.06</v>
      </c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168</v>
      </c>
      <c r="AH258" s="210">
        <v>2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62" t="s">
        <v>424</v>
      </c>
      <c r="D259" s="234"/>
      <c r="E259" s="235">
        <v>25.2</v>
      </c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168</v>
      </c>
      <c r="AH259" s="210">
        <v>2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61" t="s">
        <v>187</v>
      </c>
      <c r="D260" s="234"/>
      <c r="E260" s="235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168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59" t="s">
        <v>425</v>
      </c>
      <c r="D261" s="232"/>
      <c r="E261" s="233">
        <v>1.66</v>
      </c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168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43">
        <v>53</v>
      </c>
      <c r="B262" s="244" t="s">
        <v>426</v>
      </c>
      <c r="C262" s="258" t="s">
        <v>427</v>
      </c>
      <c r="D262" s="245" t="s">
        <v>306</v>
      </c>
      <c r="E262" s="246">
        <v>8</v>
      </c>
      <c r="F262" s="247"/>
      <c r="G262" s="248">
        <f>ROUND(E262*F262,2)</f>
        <v>0</v>
      </c>
      <c r="H262" s="231"/>
      <c r="I262" s="230">
        <f>ROUND(E262*H262,2)</f>
        <v>0</v>
      </c>
      <c r="J262" s="231"/>
      <c r="K262" s="230">
        <f>ROUND(E262*J262,2)</f>
        <v>0</v>
      </c>
      <c r="L262" s="230">
        <v>21</v>
      </c>
      <c r="M262" s="230">
        <f>G262*(1+L262/100)</f>
        <v>0</v>
      </c>
      <c r="N262" s="230">
        <v>7.5450000000000003E-2</v>
      </c>
      <c r="O262" s="230">
        <f>ROUND(E262*N262,2)</f>
        <v>0.6</v>
      </c>
      <c r="P262" s="230">
        <v>0</v>
      </c>
      <c r="Q262" s="230">
        <f>ROUND(E262*P262,2)</f>
        <v>0</v>
      </c>
      <c r="R262" s="230"/>
      <c r="S262" s="230" t="s">
        <v>171</v>
      </c>
      <c r="T262" s="230" t="s">
        <v>277</v>
      </c>
      <c r="U262" s="230">
        <v>0</v>
      </c>
      <c r="V262" s="230">
        <f>ROUND(E262*U262,2)</f>
        <v>0</v>
      </c>
      <c r="W262" s="230"/>
      <c r="X262" s="230" t="s">
        <v>165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166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27"/>
      <c r="B263" s="228"/>
      <c r="C263" s="259" t="s">
        <v>428</v>
      </c>
      <c r="D263" s="232"/>
      <c r="E263" s="233">
        <v>8</v>
      </c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168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3">
        <v>54</v>
      </c>
      <c r="B264" s="244" t="s">
        <v>429</v>
      </c>
      <c r="C264" s="258" t="s">
        <v>430</v>
      </c>
      <c r="D264" s="245" t="s">
        <v>162</v>
      </c>
      <c r="E264" s="246">
        <v>14.63025</v>
      </c>
      <c r="F264" s="247"/>
      <c r="G264" s="248">
        <f>ROUND(E264*F264,2)</f>
        <v>0</v>
      </c>
      <c r="H264" s="231"/>
      <c r="I264" s="230">
        <f>ROUND(E264*H264,2)</f>
        <v>0</v>
      </c>
      <c r="J264" s="231"/>
      <c r="K264" s="230">
        <f>ROUND(E264*J264,2)</f>
        <v>0</v>
      </c>
      <c r="L264" s="230">
        <v>21</v>
      </c>
      <c r="M264" s="230">
        <f>G264*(1+L264/100)</f>
        <v>0</v>
      </c>
      <c r="N264" s="230">
        <v>2.5251100000000002</v>
      </c>
      <c r="O264" s="230">
        <f>ROUND(E264*N264,2)</f>
        <v>36.94</v>
      </c>
      <c r="P264" s="230">
        <v>0</v>
      </c>
      <c r="Q264" s="230">
        <f>ROUND(E264*P264,2)</f>
        <v>0</v>
      </c>
      <c r="R264" s="230"/>
      <c r="S264" s="230" t="s">
        <v>171</v>
      </c>
      <c r="T264" s="230" t="s">
        <v>277</v>
      </c>
      <c r="U264" s="230">
        <v>0</v>
      </c>
      <c r="V264" s="230">
        <f>ROUND(E264*U264,2)</f>
        <v>0</v>
      </c>
      <c r="W264" s="230"/>
      <c r="X264" s="230" t="s">
        <v>165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172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59" t="s">
        <v>431</v>
      </c>
      <c r="D265" s="232"/>
      <c r="E265" s="233">
        <v>0.38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168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27"/>
      <c r="B266" s="228"/>
      <c r="C266" s="259" t="s">
        <v>432</v>
      </c>
      <c r="D266" s="232"/>
      <c r="E266" s="233">
        <v>6.65</v>
      </c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168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59" t="s">
        <v>206</v>
      </c>
      <c r="D267" s="232"/>
      <c r="E267" s="233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168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59" t="s">
        <v>433</v>
      </c>
      <c r="D268" s="232"/>
      <c r="E268" s="233">
        <v>0.12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168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59" t="s">
        <v>206</v>
      </c>
      <c r="D269" s="232"/>
      <c r="E269" s="233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168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30.6" outlineLevel="1" x14ac:dyDescent="0.25">
      <c r="A270" s="227"/>
      <c r="B270" s="228"/>
      <c r="C270" s="259" t="s">
        <v>434</v>
      </c>
      <c r="D270" s="232"/>
      <c r="E270" s="233">
        <v>7.48</v>
      </c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168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3">
        <v>55</v>
      </c>
      <c r="B271" s="244" t="s">
        <v>435</v>
      </c>
      <c r="C271" s="258" t="s">
        <v>436</v>
      </c>
      <c r="D271" s="245" t="s">
        <v>191</v>
      </c>
      <c r="E271" s="246">
        <v>89.385000000000005</v>
      </c>
      <c r="F271" s="247"/>
      <c r="G271" s="248">
        <f>ROUND(E271*F271,2)</f>
        <v>0</v>
      </c>
      <c r="H271" s="231"/>
      <c r="I271" s="230">
        <f>ROUND(E271*H271,2)</f>
        <v>0</v>
      </c>
      <c r="J271" s="231"/>
      <c r="K271" s="230">
        <f>ROUND(E271*J271,2)</f>
        <v>0</v>
      </c>
      <c r="L271" s="230">
        <v>21</v>
      </c>
      <c r="M271" s="230">
        <f>G271*(1+L271/100)</f>
        <v>0</v>
      </c>
      <c r="N271" s="230">
        <v>7.8200000000000006E-3</v>
      </c>
      <c r="O271" s="230">
        <f>ROUND(E271*N271,2)</f>
        <v>0.7</v>
      </c>
      <c r="P271" s="230">
        <v>0</v>
      </c>
      <c r="Q271" s="230">
        <f>ROUND(E271*P271,2)</f>
        <v>0</v>
      </c>
      <c r="R271" s="230"/>
      <c r="S271" s="230" t="s">
        <v>171</v>
      </c>
      <c r="T271" s="230" t="s">
        <v>277</v>
      </c>
      <c r="U271" s="230">
        <v>0</v>
      </c>
      <c r="V271" s="230">
        <f>ROUND(E271*U271,2)</f>
        <v>0</v>
      </c>
      <c r="W271" s="230"/>
      <c r="X271" s="230" t="s">
        <v>165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172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59" t="s">
        <v>437</v>
      </c>
      <c r="D272" s="232"/>
      <c r="E272" s="233">
        <v>3.05</v>
      </c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168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27"/>
      <c r="B273" s="228"/>
      <c r="C273" s="259" t="s">
        <v>438</v>
      </c>
      <c r="D273" s="232"/>
      <c r="E273" s="233">
        <v>44.33</v>
      </c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168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59" t="s">
        <v>206</v>
      </c>
      <c r="D274" s="232"/>
      <c r="E274" s="233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168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59" t="s">
        <v>439</v>
      </c>
      <c r="D275" s="232"/>
      <c r="E275" s="233">
        <v>1.56</v>
      </c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168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59" t="s">
        <v>206</v>
      </c>
      <c r="D276" s="232"/>
      <c r="E276" s="233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168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30.6" outlineLevel="1" x14ac:dyDescent="0.25">
      <c r="A277" s="227"/>
      <c r="B277" s="228"/>
      <c r="C277" s="259" t="s">
        <v>440</v>
      </c>
      <c r="D277" s="232"/>
      <c r="E277" s="233">
        <v>40.450000000000003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168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9">
        <v>56</v>
      </c>
      <c r="B278" s="250" t="s">
        <v>441</v>
      </c>
      <c r="C278" s="260" t="s">
        <v>442</v>
      </c>
      <c r="D278" s="251" t="s">
        <v>191</v>
      </c>
      <c r="E278" s="252">
        <v>89.385000000000005</v>
      </c>
      <c r="F278" s="253"/>
      <c r="G278" s="254">
        <f>ROUND(E278*F278,2)</f>
        <v>0</v>
      </c>
      <c r="H278" s="231"/>
      <c r="I278" s="230">
        <f>ROUND(E278*H278,2)</f>
        <v>0</v>
      </c>
      <c r="J278" s="231"/>
      <c r="K278" s="230">
        <f>ROUND(E278*J278,2)</f>
        <v>0</v>
      </c>
      <c r="L278" s="230">
        <v>21</v>
      </c>
      <c r="M278" s="230">
        <f>G278*(1+L278/100)</f>
        <v>0</v>
      </c>
      <c r="N278" s="230">
        <v>0</v>
      </c>
      <c r="O278" s="230">
        <f>ROUND(E278*N278,2)</f>
        <v>0</v>
      </c>
      <c r="P278" s="230">
        <v>0</v>
      </c>
      <c r="Q278" s="230">
        <f>ROUND(E278*P278,2)</f>
        <v>0</v>
      </c>
      <c r="R278" s="230"/>
      <c r="S278" s="230" t="s">
        <v>171</v>
      </c>
      <c r="T278" s="230" t="s">
        <v>277</v>
      </c>
      <c r="U278" s="230">
        <v>0</v>
      </c>
      <c r="V278" s="230">
        <f>ROUND(E278*U278,2)</f>
        <v>0</v>
      </c>
      <c r="W278" s="230"/>
      <c r="X278" s="230" t="s">
        <v>165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172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3">
        <v>57</v>
      </c>
      <c r="B279" s="244" t="s">
        <v>443</v>
      </c>
      <c r="C279" s="258" t="s">
        <v>444</v>
      </c>
      <c r="D279" s="245" t="s">
        <v>175</v>
      </c>
      <c r="E279" s="246">
        <v>1.45835</v>
      </c>
      <c r="F279" s="247"/>
      <c r="G279" s="248">
        <f>ROUND(E279*F279,2)</f>
        <v>0</v>
      </c>
      <c r="H279" s="231"/>
      <c r="I279" s="230">
        <f>ROUND(E279*H279,2)</f>
        <v>0</v>
      </c>
      <c r="J279" s="231"/>
      <c r="K279" s="230">
        <f>ROUND(E279*J279,2)</f>
        <v>0</v>
      </c>
      <c r="L279" s="230">
        <v>21</v>
      </c>
      <c r="M279" s="230">
        <f>G279*(1+L279/100)</f>
        <v>0</v>
      </c>
      <c r="N279" s="230">
        <v>1.0166500000000001</v>
      </c>
      <c r="O279" s="230">
        <f>ROUND(E279*N279,2)</f>
        <v>1.48</v>
      </c>
      <c r="P279" s="230">
        <v>0</v>
      </c>
      <c r="Q279" s="230">
        <f>ROUND(E279*P279,2)</f>
        <v>0</v>
      </c>
      <c r="R279" s="230"/>
      <c r="S279" s="230" t="s">
        <v>171</v>
      </c>
      <c r="T279" s="230" t="s">
        <v>277</v>
      </c>
      <c r="U279" s="230">
        <v>0</v>
      </c>
      <c r="V279" s="230">
        <f>ROUND(E279*U279,2)</f>
        <v>0</v>
      </c>
      <c r="W279" s="230"/>
      <c r="X279" s="230" t="s">
        <v>165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172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61" t="s">
        <v>178</v>
      </c>
      <c r="D280" s="234"/>
      <c r="E280" s="235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168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62" t="s">
        <v>445</v>
      </c>
      <c r="D281" s="234"/>
      <c r="E281" s="235">
        <v>0.38</v>
      </c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168</v>
      </c>
      <c r="AH281" s="210">
        <v>2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30.6" outlineLevel="1" x14ac:dyDescent="0.25">
      <c r="A282" s="227"/>
      <c r="B282" s="228"/>
      <c r="C282" s="262" t="s">
        <v>446</v>
      </c>
      <c r="D282" s="234"/>
      <c r="E282" s="235">
        <v>6.65</v>
      </c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168</v>
      </c>
      <c r="AH282" s="210">
        <v>2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61" t="s">
        <v>187</v>
      </c>
      <c r="D283" s="234"/>
      <c r="E283" s="235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168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59" t="s">
        <v>447</v>
      </c>
      <c r="D284" s="232"/>
      <c r="E284" s="233">
        <v>0.7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168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59" t="s">
        <v>206</v>
      </c>
      <c r="D285" s="232"/>
      <c r="E285" s="233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168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61" t="s">
        <v>178</v>
      </c>
      <c r="D286" s="234"/>
      <c r="E286" s="235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168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62" t="s">
        <v>448</v>
      </c>
      <c r="D287" s="234"/>
      <c r="E287" s="235">
        <v>0.12</v>
      </c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168</v>
      </c>
      <c r="AH287" s="210">
        <v>2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61" t="s">
        <v>187</v>
      </c>
      <c r="D288" s="234"/>
      <c r="E288" s="235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168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59" t="s">
        <v>449</v>
      </c>
      <c r="D289" s="232"/>
      <c r="E289" s="233">
        <v>0.01</v>
      </c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168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59" t="s">
        <v>206</v>
      </c>
      <c r="D290" s="232"/>
      <c r="E290" s="233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168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61" t="s">
        <v>178</v>
      </c>
      <c r="D291" s="234"/>
      <c r="E291" s="235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168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30.6" outlineLevel="1" x14ac:dyDescent="0.25">
      <c r="A292" s="227"/>
      <c r="B292" s="228"/>
      <c r="C292" s="262" t="s">
        <v>450</v>
      </c>
      <c r="D292" s="234"/>
      <c r="E292" s="235">
        <v>7.48</v>
      </c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168</v>
      </c>
      <c r="AH292" s="210">
        <v>2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61" t="s">
        <v>187</v>
      </c>
      <c r="D293" s="234"/>
      <c r="E293" s="235"/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168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59" t="s">
        <v>451</v>
      </c>
      <c r="D294" s="232"/>
      <c r="E294" s="233">
        <v>0.75</v>
      </c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168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3">
        <v>58</v>
      </c>
      <c r="B295" s="244" t="s">
        <v>452</v>
      </c>
      <c r="C295" s="258" t="s">
        <v>453</v>
      </c>
      <c r="D295" s="245" t="s">
        <v>232</v>
      </c>
      <c r="E295" s="246">
        <v>34.5</v>
      </c>
      <c r="F295" s="247"/>
      <c r="G295" s="248">
        <f>ROUND(E295*F295,2)</f>
        <v>0</v>
      </c>
      <c r="H295" s="231"/>
      <c r="I295" s="230">
        <f>ROUND(E295*H295,2)</f>
        <v>0</v>
      </c>
      <c r="J295" s="231"/>
      <c r="K295" s="230">
        <f>ROUND(E295*J295,2)</f>
        <v>0</v>
      </c>
      <c r="L295" s="230">
        <v>21</v>
      </c>
      <c r="M295" s="230">
        <f>G295*(1+L295/100)</f>
        <v>0</v>
      </c>
      <c r="N295" s="230">
        <v>0.11369</v>
      </c>
      <c r="O295" s="230">
        <f>ROUND(E295*N295,2)</f>
        <v>3.92</v>
      </c>
      <c r="P295" s="230">
        <v>0</v>
      </c>
      <c r="Q295" s="230">
        <f>ROUND(E295*P295,2)</f>
        <v>0</v>
      </c>
      <c r="R295" s="230"/>
      <c r="S295" s="230" t="s">
        <v>171</v>
      </c>
      <c r="T295" s="230" t="s">
        <v>277</v>
      </c>
      <c r="U295" s="230">
        <v>0</v>
      </c>
      <c r="V295" s="230">
        <f>ROUND(E295*U295,2)</f>
        <v>0</v>
      </c>
      <c r="W295" s="230"/>
      <c r="X295" s="230" t="s">
        <v>165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166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0.399999999999999" outlineLevel="1" x14ac:dyDescent="0.25">
      <c r="A296" s="227"/>
      <c r="B296" s="228"/>
      <c r="C296" s="259" t="s">
        <v>454</v>
      </c>
      <c r="D296" s="232"/>
      <c r="E296" s="233">
        <v>34.5</v>
      </c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168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3">
        <v>59</v>
      </c>
      <c r="B297" s="244" t="s">
        <v>455</v>
      </c>
      <c r="C297" s="258" t="s">
        <v>456</v>
      </c>
      <c r="D297" s="245" t="s">
        <v>191</v>
      </c>
      <c r="E297" s="246">
        <v>6.9</v>
      </c>
      <c r="F297" s="247"/>
      <c r="G297" s="248">
        <f>ROUND(E297*F297,2)</f>
        <v>0</v>
      </c>
      <c r="H297" s="231"/>
      <c r="I297" s="230">
        <f>ROUND(E297*H297,2)</f>
        <v>0</v>
      </c>
      <c r="J297" s="231"/>
      <c r="K297" s="230">
        <f>ROUND(E297*J297,2)</f>
        <v>0</v>
      </c>
      <c r="L297" s="230">
        <v>21</v>
      </c>
      <c r="M297" s="230">
        <f>G297*(1+L297/100)</f>
        <v>0</v>
      </c>
      <c r="N297" s="230">
        <v>1.6930000000000001E-2</v>
      </c>
      <c r="O297" s="230">
        <f>ROUND(E297*N297,2)</f>
        <v>0.12</v>
      </c>
      <c r="P297" s="230">
        <v>0</v>
      </c>
      <c r="Q297" s="230">
        <f>ROUND(E297*P297,2)</f>
        <v>0</v>
      </c>
      <c r="R297" s="230"/>
      <c r="S297" s="230" t="s">
        <v>171</v>
      </c>
      <c r="T297" s="230" t="s">
        <v>277</v>
      </c>
      <c r="U297" s="230">
        <v>0</v>
      </c>
      <c r="V297" s="230">
        <f>ROUND(E297*U297,2)</f>
        <v>0</v>
      </c>
      <c r="W297" s="230"/>
      <c r="X297" s="230" t="s">
        <v>165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166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27"/>
      <c r="B298" s="228"/>
      <c r="C298" s="259" t="s">
        <v>457</v>
      </c>
      <c r="D298" s="232"/>
      <c r="E298" s="233">
        <v>6.9</v>
      </c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168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9">
        <v>60</v>
      </c>
      <c r="B299" s="250" t="s">
        <v>458</v>
      </c>
      <c r="C299" s="260" t="s">
        <v>459</v>
      </c>
      <c r="D299" s="251" t="s">
        <v>191</v>
      </c>
      <c r="E299" s="252">
        <v>6.9</v>
      </c>
      <c r="F299" s="253"/>
      <c r="G299" s="254">
        <f>ROUND(E299*F299,2)</f>
        <v>0</v>
      </c>
      <c r="H299" s="231"/>
      <c r="I299" s="230">
        <f>ROUND(E299*H299,2)</f>
        <v>0</v>
      </c>
      <c r="J299" s="231"/>
      <c r="K299" s="230">
        <f>ROUND(E299*J299,2)</f>
        <v>0</v>
      </c>
      <c r="L299" s="230">
        <v>21</v>
      </c>
      <c r="M299" s="230">
        <f>G299*(1+L299/100)</f>
        <v>0</v>
      </c>
      <c r="N299" s="230">
        <v>0</v>
      </c>
      <c r="O299" s="230">
        <f>ROUND(E299*N299,2)</f>
        <v>0</v>
      </c>
      <c r="P299" s="230">
        <v>0</v>
      </c>
      <c r="Q299" s="230">
        <f>ROUND(E299*P299,2)</f>
        <v>0</v>
      </c>
      <c r="R299" s="230"/>
      <c r="S299" s="230" t="s">
        <v>171</v>
      </c>
      <c r="T299" s="230" t="s">
        <v>277</v>
      </c>
      <c r="U299" s="230">
        <v>0</v>
      </c>
      <c r="V299" s="230">
        <f>ROUND(E299*U299,2)</f>
        <v>0</v>
      </c>
      <c r="W299" s="230"/>
      <c r="X299" s="230" t="s">
        <v>165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166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5">
      <c r="A300" s="237" t="s">
        <v>158</v>
      </c>
      <c r="B300" s="238" t="s">
        <v>74</v>
      </c>
      <c r="C300" s="257" t="s">
        <v>75</v>
      </c>
      <c r="D300" s="239"/>
      <c r="E300" s="240"/>
      <c r="F300" s="241"/>
      <c r="G300" s="242">
        <f>SUMIF(AG301:AG338,"&lt;&gt;NOR",G301:G338)</f>
        <v>0</v>
      </c>
      <c r="H300" s="236"/>
      <c r="I300" s="236">
        <f>SUM(I301:I338)</f>
        <v>0</v>
      </c>
      <c r="J300" s="236"/>
      <c r="K300" s="236">
        <f>SUM(K301:K338)</f>
        <v>0</v>
      </c>
      <c r="L300" s="236"/>
      <c r="M300" s="236">
        <f>SUM(M301:M338)</f>
        <v>0</v>
      </c>
      <c r="N300" s="236"/>
      <c r="O300" s="236">
        <f>SUM(O301:O338)</f>
        <v>40.03</v>
      </c>
      <c r="P300" s="236"/>
      <c r="Q300" s="236">
        <f>SUM(Q301:Q338)</f>
        <v>0</v>
      </c>
      <c r="R300" s="236"/>
      <c r="S300" s="236"/>
      <c r="T300" s="236"/>
      <c r="U300" s="236"/>
      <c r="V300" s="236">
        <f>SUM(V301:V338)</f>
        <v>0</v>
      </c>
      <c r="W300" s="236"/>
      <c r="X300" s="236"/>
      <c r="AG300" t="s">
        <v>159</v>
      </c>
    </row>
    <row r="301" spans="1:60" outlineLevel="1" x14ac:dyDescent="0.25">
      <c r="A301" s="249">
        <v>61</v>
      </c>
      <c r="B301" s="250" t="s">
        <v>460</v>
      </c>
      <c r="C301" s="260" t="s">
        <v>461</v>
      </c>
      <c r="D301" s="251" t="s">
        <v>462</v>
      </c>
      <c r="E301" s="252">
        <v>4</v>
      </c>
      <c r="F301" s="253"/>
      <c r="G301" s="254">
        <f>ROUND(E301*F301,2)</f>
        <v>0</v>
      </c>
      <c r="H301" s="231"/>
      <c r="I301" s="230">
        <f>ROUND(E301*H301,2)</f>
        <v>0</v>
      </c>
      <c r="J301" s="231"/>
      <c r="K301" s="230">
        <f>ROUND(E301*J301,2)</f>
        <v>0</v>
      </c>
      <c r="L301" s="230">
        <v>21</v>
      </c>
      <c r="M301" s="230">
        <f>G301*(1+L301/100)</f>
        <v>0</v>
      </c>
      <c r="N301" s="230">
        <v>0</v>
      </c>
      <c r="O301" s="230">
        <f>ROUND(E301*N301,2)</f>
        <v>0</v>
      </c>
      <c r="P301" s="230">
        <v>0</v>
      </c>
      <c r="Q301" s="230">
        <f>ROUND(E301*P301,2)</f>
        <v>0</v>
      </c>
      <c r="R301" s="230"/>
      <c r="S301" s="230" t="s">
        <v>171</v>
      </c>
      <c r="T301" s="230" t="s">
        <v>277</v>
      </c>
      <c r="U301" s="230">
        <v>0</v>
      </c>
      <c r="V301" s="230">
        <f>ROUND(E301*U301,2)</f>
        <v>0</v>
      </c>
      <c r="W301" s="230"/>
      <c r="X301" s="230" t="s">
        <v>165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166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.399999999999999" outlineLevel="1" x14ac:dyDescent="0.25">
      <c r="A302" s="249">
        <v>62</v>
      </c>
      <c r="B302" s="250" t="s">
        <v>463</v>
      </c>
      <c r="C302" s="260" t="s">
        <v>464</v>
      </c>
      <c r="D302" s="251" t="s">
        <v>291</v>
      </c>
      <c r="E302" s="252">
        <v>1</v>
      </c>
      <c r="F302" s="253"/>
      <c r="G302" s="254">
        <f>ROUND(E302*F302,2)</f>
        <v>0</v>
      </c>
      <c r="H302" s="231"/>
      <c r="I302" s="230">
        <f>ROUND(E302*H302,2)</f>
        <v>0</v>
      </c>
      <c r="J302" s="231"/>
      <c r="K302" s="230">
        <f>ROUND(E302*J302,2)</f>
        <v>0</v>
      </c>
      <c r="L302" s="230">
        <v>21</v>
      </c>
      <c r="M302" s="230">
        <f>G302*(1+L302/100)</f>
        <v>0</v>
      </c>
      <c r="N302" s="230">
        <v>0</v>
      </c>
      <c r="O302" s="230">
        <f>ROUND(E302*N302,2)</f>
        <v>0</v>
      </c>
      <c r="P302" s="230">
        <v>0</v>
      </c>
      <c r="Q302" s="230">
        <f>ROUND(E302*P302,2)</f>
        <v>0</v>
      </c>
      <c r="R302" s="230"/>
      <c r="S302" s="230" t="s">
        <v>171</v>
      </c>
      <c r="T302" s="230" t="s">
        <v>277</v>
      </c>
      <c r="U302" s="230">
        <v>0</v>
      </c>
      <c r="V302" s="230">
        <f>ROUND(E302*U302,2)</f>
        <v>0</v>
      </c>
      <c r="W302" s="230"/>
      <c r="X302" s="230" t="s">
        <v>165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166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0.399999999999999" outlineLevel="1" x14ac:dyDescent="0.25">
      <c r="A303" s="243">
        <v>63</v>
      </c>
      <c r="B303" s="244" t="s">
        <v>465</v>
      </c>
      <c r="C303" s="258" t="s">
        <v>466</v>
      </c>
      <c r="D303" s="245" t="s">
        <v>191</v>
      </c>
      <c r="E303" s="246">
        <v>53.5</v>
      </c>
      <c r="F303" s="247"/>
      <c r="G303" s="248">
        <f>ROUND(E303*F303,2)</f>
        <v>0</v>
      </c>
      <c r="H303" s="231"/>
      <c r="I303" s="230">
        <f>ROUND(E303*H303,2)</f>
        <v>0</v>
      </c>
      <c r="J303" s="231"/>
      <c r="K303" s="230">
        <f>ROUND(E303*J303,2)</f>
        <v>0</v>
      </c>
      <c r="L303" s="230">
        <v>21</v>
      </c>
      <c r="M303" s="230">
        <f>G303*(1+L303/100)</f>
        <v>0</v>
      </c>
      <c r="N303" s="230">
        <v>0.441</v>
      </c>
      <c r="O303" s="230">
        <f>ROUND(E303*N303,2)</f>
        <v>23.59</v>
      </c>
      <c r="P303" s="230">
        <v>0</v>
      </c>
      <c r="Q303" s="230">
        <f>ROUND(E303*P303,2)</f>
        <v>0</v>
      </c>
      <c r="R303" s="230"/>
      <c r="S303" s="230" t="s">
        <v>171</v>
      </c>
      <c r="T303" s="230" t="s">
        <v>277</v>
      </c>
      <c r="U303" s="230">
        <v>0</v>
      </c>
      <c r="V303" s="230">
        <f>ROUND(E303*U303,2)</f>
        <v>0</v>
      </c>
      <c r="W303" s="230"/>
      <c r="X303" s="230" t="s">
        <v>165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172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0.399999999999999" outlineLevel="1" x14ac:dyDescent="0.25">
      <c r="A304" s="227"/>
      <c r="B304" s="228"/>
      <c r="C304" s="259" t="s">
        <v>467</v>
      </c>
      <c r="D304" s="232"/>
      <c r="E304" s="233">
        <v>45.5</v>
      </c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168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59" t="s">
        <v>468</v>
      </c>
      <c r="D305" s="232"/>
      <c r="E305" s="233">
        <v>8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168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3">
        <v>64</v>
      </c>
      <c r="B306" s="244" t="s">
        <v>469</v>
      </c>
      <c r="C306" s="258" t="s">
        <v>470</v>
      </c>
      <c r="D306" s="245" t="s">
        <v>191</v>
      </c>
      <c r="E306" s="246">
        <v>53.5</v>
      </c>
      <c r="F306" s="247"/>
      <c r="G306" s="248">
        <f>ROUND(E306*F306,2)</f>
        <v>0</v>
      </c>
      <c r="H306" s="231"/>
      <c r="I306" s="230">
        <f>ROUND(E306*H306,2)</f>
        <v>0</v>
      </c>
      <c r="J306" s="231"/>
      <c r="K306" s="230">
        <f>ROUND(E306*J306,2)</f>
        <v>0</v>
      </c>
      <c r="L306" s="230">
        <v>21</v>
      </c>
      <c r="M306" s="230">
        <f>G306*(1+L306/100)</f>
        <v>0</v>
      </c>
      <c r="N306" s="230">
        <v>7.3899999999999993E-2</v>
      </c>
      <c r="O306" s="230">
        <f>ROUND(E306*N306,2)</f>
        <v>3.95</v>
      </c>
      <c r="P306" s="230">
        <v>0</v>
      </c>
      <c r="Q306" s="230">
        <f>ROUND(E306*P306,2)</f>
        <v>0</v>
      </c>
      <c r="R306" s="230"/>
      <c r="S306" s="230" t="s">
        <v>171</v>
      </c>
      <c r="T306" s="230" t="s">
        <v>277</v>
      </c>
      <c r="U306" s="230">
        <v>0</v>
      </c>
      <c r="V306" s="230">
        <f>ROUND(E306*U306,2)</f>
        <v>0</v>
      </c>
      <c r="W306" s="230"/>
      <c r="X306" s="230" t="s">
        <v>165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166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0.399999999999999" outlineLevel="1" x14ac:dyDescent="0.25">
      <c r="A307" s="227"/>
      <c r="B307" s="228"/>
      <c r="C307" s="259" t="s">
        <v>467</v>
      </c>
      <c r="D307" s="232"/>
      <c r="E307" s="233">
        <v>45.5</v>
      </c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168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59" t="s">
        <v>468</v>
      </c>
      <c r="D308" s="232"/>
      <c r="E308" s="233">
        <v>8</v>
      </c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168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9">
        <v>65</v>
      </c>
      <c r="B309" s="250" t="s">
        <v>471</v>
      </c>
      <c r="C309" s="260" t="s">
        <v>472</v>
      </c>
      <c r="D309" s="251" t="s">
        <v>232</v>
      </c>
      <c r="E309" s="252">
        <v>10</v>
      </c>
      <c r="F309" s="253"/>
      <c r="G309" s="254">
        <f>ROUND(E309*F309,2)</f>
        <v>0</v>
      </c>
      <c r="H309" s="231"/>
      <c r="I309" s="230">
        <f>ROUND(E309*H309,2)</f>
        <v>0</v>
      </c>
      <c r="J309" s="231"/>
      <c r="K309" s="230">
        <f>ROUND(E309*J309,2)</f>
        <v>0</v>
      </c>
      <c r="L309" s="230">
        <v>21</v>
      </c>
      <c r="M309" s="230">
        <f>G309*(1+L309/100)</f>
        <v>0</v>
      </c>
      <c r="N309" s="230">
        <v>3.3E-4</v>
      </c>
      <c r="O309" s="230">
        <f>ROUND(E309*N309,2)</f>
        <v>0</v>
      </c>
      <c r="P309" s="230">
        <v>0</v>
      </c>
      <c r="Q309" s="230">
        <f>ROUND(E309*P309,2)</f>
        <v>0</v>
      </c>
      <c r="R309" s="230"/>
      <c r="S309" s="230" t="s">
        <v>171</v>
      </c>
      <c r="T309" s="230" t="s">
        <v>277</v>
      </c>
      <c r="U309" s="230">
        <v>0</v>
      </c>
      <c r="V309" s="230">
        <f>ROUND(E309*U309,2)</f>
        <v>0</v>
      </c>
      <c r="W309" s="230"/>
      <c r="X309" s="230" t="s">
        <v>165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166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3">
        <v>66</v>
      </c>
      <c r="B310" s="244" t="s">
        <v>473</v>
      </c>
      <c r="C310" s="258" t="s">
        <v>474</v>
      </c>
      <c r="D310" s="245" t="s">
        <v>191</v>
      </c>
      <c r="E310" s="246">
        <v>17.850000000000001</v>
      </c>
      <c r="F310" s="247"/>
      <c r="G310" s="248">
        <f>ROUND(E310*F310,2)</f>
        <v>0</v>
      </c>
      <c r="H310" s="231"/>
      <c r="I310" s="230">
        <f>ROUND(E310*H310,2)</f>
        <v>0</v>
      </c>
      <c r="J310" s="231"/>
      <c r="K310" s="230">
        <f>ROUND(E310*J310,2)</f>
        <v>0</v>
      </c>
      <c r="L310" s="230">
        <v>21</v>
      </c>
      <c r="M310" s="230">
        <f>G310*(1+L310/100)</f>
        <v>0</v>
      </c>
      <c r="N310" s="230">
        <v>0.24</v>
      </c>
      <c r="O310" s="230">
        <f>ROUND(E310*N310,2)</f>
        <v>4.28</v>
      </c>
      <c r="P310" s="230">
        <v>0</v>
      </c>
      <c r="Q310" s="230">
        <f>ROUND(E310*P310,2)</f>
        <v>0</v>
      </c>
      <c r="R310" s="230"/>
      <c r="S310" s="230" t="s">
        <v>171</v>
      </c>
      <c r="T310" s="230" t="s">
        <v>277</v>
      </c>
      <c r="U310" s="230">
        <v>0</v>
      </c>
      <c r="V310" s="230">
        <f>ROUND(E310*U310,2)</f>
        <v>0</v>
      </c>
      <c r="W310" s="230"/>
      <c r="X310" s="230" t="s">
        <v>165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166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0.399999999999999" outlineLevel="1" x14ac:dyDescent="0.25">
      <c r="A311" s="227"/>
      <c r="B311" s="228"/>
      <c r="C311" s="259" t="s">
        <v>475</v>
      </c>
      <c r="D311" s="232"/>
      <c r="E311" s="233">
        <v>17.850000000000001</v>
      </c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168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43">
        <v>67</v>
      </c>
      <c r="B312" s="244" t="s">
        <v>476</v>
      </c>
      <c r="C312" s="258" t="s">
        <v>477</v>
      </c>
      <c r="D312" s="245" t="s">
        <v>191</v>
      </c>
      <c r="E312" s="246">
        <v>23.204999999999998</v>
      </c>
      <c r="F312" s="247"/>
      <c r="G312" s="248">
        <f>ROUND(E312*F312,2)</f>
        <v>0</v>
      </c>
      <c r="H312" s="231"/>
      <c r="I312" s="230">
        <f>ROUND(E312*H312,2)</f>
        <v>0</v>
      </c>
      <c r="J312" s="231"/>
      <c r="K312" s="230">
        <f>ROUND(E312*J312,2)</f>
        <v>0</v>
      </c>
      <c r="L312" s="230">
        <v>21</v>
      </c>
      <c r="M312" s="230">
        <f>G312*(1+L312/100)</f>
        <v>0</v>
      </c>
      <c r="N312" s="230">
        <v>0</v>
      </c>
      <c r="O312" s="230">
        <f>ROUND(E312*N312,2)</f>
        <v>0</v>
      </c>
      <c r="P312" s="230">
        <v>0</v>
      </c>
      <c r="Q312" s="230">
        <f>ROUND(E312*P312,2)</f>
        <v>0</v>
      </c>
      <c r="R312" s="230"/>
      <c r="S312" s="230" t="s">
        <v>171</v>
      </c>
      <c r="T312" s="230" t="s">
        <v>277</v>
      </c>
      <c r="U312" s="230">
        <v>0</v>
      </c>
      <c r="V312" s="230">
        <f>ROUND(E312*U312,2)</f>
        <v>0</v>
      </c>
      <c r="W312" s="230"/>
      <c r="X312" s="230" t="s">
        <v>165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166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61" t="s">
        <v>178</v>
      </c>
      <c r="D313" s="234"/>
      <c r="E313" s="235"/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168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27"/>
      <c r="B314" s="228"/>
      <c r="C314" s="262" t="s">
        <v>478</v>
      </c>
      <c r="D314" s="234"/>
      <c r="E314" s="235">
        <v>17.850000000000001</v>
      </c>
      <c r="F314" s="230"/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168</v>
      </c>
      <c r="AH314" s="210">
        <v>2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61" t="s">
        <v>187</v>
      </c>
      <c r="D315" s="234"/>
      <c r="E315" s="235"/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168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59" t="s">
        <v>479</v>
      </c>
      <c r="D316" s="232"/>
      <c r="E316" s="233">
        <v>23.2</v>
      </c>
      <c r="F316" s="230"/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168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43">
        <v>68</v>
      </c>
      <c r="B317" s="244" t="s">
        <v>480</v>
      </c>
      <c r="C317" s="258" t="s">
        <v>481</v>
      </c>
      <c r="D317" s="245" t="s">
        <v>232</v>
      </c>
      <c r="E317" s="246">
        <v>35.700000000000003</v>
      </c>
      <c r="F317" s="247"/>
      <c r="G317" s="248">
        <f>ROUND(E317*F317,2)</f>
        <v>0</v>
      </c>
      <c r="H317" s="231"/>
      <c r="I317" s="230">
        <f>ROUND(E317*H317,2)</f>
        <v>0</v>
      </c>
      <c r="J317" s="231"/>
      <c r="K317" s="230">
        <f>ROUND(E317*J317,2)</f>
        <v>0</v>
      </c>
      <c r="L317" s="230">
        <v>21</v>
      </c>
      <c r="M317" s="230">
        <f>G317*(1+L317/100)</f>
        <v>0</v>
      </c>
      <c r="N317" s="230">
        <v>0.10249999999999999</v>
      </c>
      <c r="O317" s="230">
        <f>ROUND(E317*N317,2)</f>
        <v>3.66</v>
      </c>
      <c r="P317" s="230">
        <v>0</v>
      </c>
      <c r="Q317" s="230">
        <f>ROUND(E317*P317,2)</f>
        <v>0</v>
      </c>
      <c r="R317" s="230"/>
      <c r="S317" s="230" t="s">
        <v>171</v>
      </c>
      <c r="T317" s="230" t="s">
        <v>277</v>
      </c>
      <c r="U317" s="230">
        <v>0</v>
      </c>
      <c r="V317" s="230">
        <f>ROUND(E317*U317,2)</f>
        <v>0</v>
      </c>
      <c r="W317" s="230"/>
      <c r="X317" s="230" t="s">
        <v>165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166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27"/>
      <c r="B318" s="228"/>
      <c r="C318" s="259" t="s">
        <v>482</v>
      </c>
      <c r="D318" s="232"/>
      <c r="E318" s="233">
        <v>35.700000000000003</v>
      </c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168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43">
        <v>69</v>
      </c>
      <c r="B319" s="244" t="s">
        <v>483</v>
      </c>
      <c r="C319" s="258" t="s">
        <v>484</v>
      </c>
      <c r="D319" s="245" t="s">
        <v>162</v>
      </c>
      <c r="E319" s="246">
        <v>0.71399999999999997</v>
      </c>
      <c r="F319" s="247"/>
      <c r="G319" s="248">
        <f>ROUND(E319*F319,2)</f>
        <v>0</v>
      </c>
      <c r="H319" s="231"/>
      <c r="I319" s="230">
        <f>ROUND(E319*H319,2)</f>
        <v>0</v>
      </c>
      <c r="J319" s="231"/>
      <c r="K319" s="230">
        <f>ROUND(E319*J319,2)</f>
        <v>0</v>
      </c>
      <c r="L319" s="230">
        <v>21</v>
      </c>
      <c r="M319" s="230">
        <f>G319*(1+L319/100)</f>
        <v>0</v>
      </c>
      <c r="N319" s="230">
        <v>2.5249999999999999</v>
      </c>
      <c r="O319" s="230">
        <f>ROUND(E319*N319,2)</f>
        <v>1.8</v>
      </c>
      <c r="P319" s="230">
        <v>0</v>
      </c>
      <c r="Q319" s="230">
        <f>ROUND(E319*P319,2)</f>
        <v>0</v>
      </c>
      <c r="R319" s="230"/>
      <c r="S319" s="230" t="s">
        <v>171</v>
      </c>
      <c r="T319" s="230" t="s">
        <v>277</v>
      </c>
      <c r="U319" s="230">
        <v>0</v>
      </c>
      <c r="V319" s="230">
        <f>ROUND(E319*U319,2)</f>
        <v>0</v>
      </c>
      <c r="W319" s="230"/>
      <c r="X319" s="230" t="s">
        <v>165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166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61" t="s">
        <v>178</v>
      </c>
      <c r="D320" s="234"/>
      <c r="E320" s="235"/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168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0.399999999999999" outlineLevel="1" x14ac:dyDescent="0.25">
      <c r="A321" s="227"/>
      <c r="B321" s="228"/>
      <c r="C321" s="262" t="s">
        <v>485</v>
      </c>
      <c r="D321" s="234"/>
      <c r="E321" s="235">
        <v>35.700000000000003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168</v>
      </c>
      <c r="AH321" s="210">
        <v>2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61" t="s">
        <v>187</v>
      </c>
      <c r="D322" s="234"/>
      <c r="E322" s="235"/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168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59" t="s">
        <v>486</v>
      </c>
      <c r="D323" s="232"/>
      <c r="E323" s="233">
        <v>0.71</v>
      </c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168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3">
        <v>70</v>
      </c>
      <c r="B324" s="244" t="s">
        <v>487</v>
      </c>
      <c r="C324" s="258" t="s">
        <v>488</v>
      </c>
      <c r="D324" s="245" t="s">
        <v>306</v>
      </c>
      <c r="E324" s="246">
        <v>38</v>
      </c>
      <c r="F324" s="247"/>
      <c r="G324" s="248">
        <f>ROUND(E324*F324,2)</f>
        <v>0</v>
      </c>
      <c r="H324" s="231"/>
      <c r="I324" s="230">
        <f>ROUND(E324*H324,2)</f>
        <v>0</v>
      </c>
      <c r="J324" s="231"/>
      <c r="K324" s="230">
        <f>ROUND(E324*J324,2)</f>
        <v>0</v>
      </c>
      <c r="L324" s="230">
        <v>21</v>
      </c>
      <c r="M324" s="230">
        <f>G324*(1+L324/100)</f>
        <v>0</v>
      </c>
      <c r="N324" s="230">
        <v>2.7E-2</v>
      </c>
      <c r="O324" s="230">
        <f>ROUND(E324*N324,2)</f>
        <v>1.03</v>
      </c>
      <c r="P324" s="230">
        <v>0</v>
      </c>
      <c r="Q324" s="230">
        <f>ROUND(E324*P324,2)</f>
        <v>0</v>
      </c>
      <c r="R324" s="230"/>
      <c r="S324" s="230" t="s">
        <v>171</v>
      </c>
      <c r="T324" s="230" t="s">
        <v>277</v>
      </c>
      <c r="U324" s="230">
        <v>0</v>
      </c>
      <c r="V324" s="230">
        <f>ROUND(E324*U324,2)</f>
        <v>0</v>
      </c>
      <c r="W324" s="230"/>
      <c r="X324" s="230" t="s">
        <v>489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490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61" t="s">
        <v>178</v>
      </c>
      <c r="D325" s="234"/>
      <c r="E325" s="235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168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27"/>
      <c r="B326" s="228"/>
      <c r="C326" s="262" t="s">
        <v>491</v>
      </c>
      <c r="D326" s="234"/>
      <c r="E326" s="235">
        <v>37.479999999999997</v>
      </c>
      <c r="F326" s="230"/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168</v>
      </c>
      <c r="AH326" s="210">
        <v>2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61" t="s">
        <v>187</v>
      </c>
      <c r="D327" s="234"/>
      <c r="E327" s="235"/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168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59" t="s">
        <v>492</v>
      </c>
      <c r="D328" s="232"/>
      <c r="E328" s="233">
        <v>38</v>
      </c>
      <c r="F328" s="230"/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168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43">
        <v>71</v>
      </c>
      <c r="B329" s="244" t="s">
        <v>493</v>
      </c>
      <c r="C329" s="258" t="s">
        <v>494</v>
      </c>
      <c r="D329" s="245" t="s">
        <v>191</v>
      </c>
      <c r="E329" s="246">
        <v>13.35</v>
      </c>
      <c r="F329" s="247"/>
      <c r="G329" s="248">
        <f>ROUND(E329*F329,2)</f>
        <v>0</v>
      </c>
      <c r="H329" s="231"/>
      <c r="I329" s="230">
        <f>ROUND(E329*H329,2)</f>
        <v>0</v>
      </c>
      <c r="J329" s="231"/>
      <c r="K329" s="230">
        <f>ROUND(E329*J329,2)</f>
        <v>0</v>
      </c>
      <c r="L329" s="230">
        <v>21</v>
      </c>
      <c r="M329" s="230">
        <f>G329*(1+L329/100)</f>
        <v>0</v>
      </c>
      <c r="N329" s="230">
        <v>0.129</v>
      </c>
      <c r="O329" s="230">
        <f>ROUND(E329*N329,2)</f>
        <v>1.72</v>
      </c>
      <c r="P329" s="230">
        <v>0</v>
      </c>
      <c r="Q329" s="230">
        <f>ROUND(E329*P329,2)</f>
        <v>0</v>
      </c>
      <c r="R329" s="230"/>
      <c r="S329" s="230" t="s">
        <v>171</v>
      </c>
      <c r="T329" s="230" t="s">
        <v>277</v>
      </c>
      <c r="U329" s="230">
        <v>0</v>
      </c>
      <c r="V329" s="230">
        <f>ROUND(E329*U329,2)</f>
        <v>0</v>
      </c>
      <c r="W329" s="230"/>
      <c r="X329" s="230" t="s">
        <v>489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490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61" t="s">
        <v>178</v>
      </c>
      <c r="D330" s="234"/>
      <c r="E330" s="235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168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0.399999999999999" outlineLevel="1" x14ac:dyDescent="0.25">
      <c r="A331" s="227"/>
      <c r="B331" s="228"/>
      <c r="C331" s="262" t="s">
        <v>495</v>
      </c>
      <c r="D331" s="234"/>
      <c r="E331" s="235">
        <v>45.5</v>
      </c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168</v>
      </c>
      <c r="AH331" s="210">
        <v>2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61" t="s">
        <v>187</v>
      </c>
      <c r="D332" s="234"/>
      <c r="E332" s="235"/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168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59" t="s">
        <v>496</v>
      </c>
      <c r="D333" s="232"/>
      <c r="E333" s="233">
        <v>4.55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168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27"/>
      <c r="B334" s="228"/>
      <c r="C334" s="259" t="s">
        <v>206</v>
      </c>
      <c r="D334" s="232"/>
      <c r="E334" s="233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168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61" t="s">
        <v>178</v>
      </c>
      <c r="D335" s="234"/>
      <c r="E335" s="235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168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62" t="s">
        <v>497</v>
      </c>
      <c r="D336" s="234"/>
      <c r="E336" s="235">
        <v>8</v>
      </c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168</v>
      </c>
      <c r="AH336" s="210">
        <v>2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61" t="s">
        <v>187</v>
      </c>
      <c r="D337" s="234"/>
      <c r="E337" s="235"/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168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59" t="s">
        <v>498</v>
      </c>
      <c r="D338" s="232"/>
      <c r="E338" s="233">
        <v>8.8000000000000007</v>
      </c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168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5">
      <c r="A339" s="237" t="s">
        <v>158</v>
      </c>
      <c r="B339" s="238" t="s">
        <v>76</v>
      </c>
      <c r="C339" s="257" t="s">
        <v>77</v>
      </c>
      <c r="D339" s="239"/>
      <c r="E339" s="240"/>
      <c r="F339" s="241"/>
      <c r="G339" s="242">
        <f>SUMIF(AG340:AG382,"&lt;&gt;NOR",G340:G382)</f>
        <v>0</v>
      </c>
      <c r="H339" s="236"/>
      <c r="I339" s="236">
        <f>SUM(I340:I382)</f>
        <v>0</v>
      </c>
      <c r="J339" s="236"/>
      <c r="K339" s="236">
        <f>SUM(K340:K382)</f>
        <v>0</v>
      </c>
      <c r="L339" s="236"/>
      <c r="M339" s="236">
        <f>SUM(M340:M382)</f>
        <v>0</v>
      </c>
      <c r="N339" s="236"/>
      <c r="O339" s="236">
        <f>SUM(O340:O382)</f>
        <v>4.5299999999999994</v>
      </c>
      <c r="P339" s="236"/>
      <c r="Q339" s="236">
        <f>SUM(Q340:Q382)</f>
        <v>0</v>
      </c>
      <c r="R339" s="236"/>
      <c r="S339" s="236"/>
      <c r="T339" s="236"/>
      <c r="U339" s="236"/>
      <c r="V339" s="236">
        <f>SUM(V340:V382)</f>
        <v>0</v>
      </c>
      <c r="W339" s="236"/>
      <c r="X339" s="236"/>
      <c r="AG339" t="s">
        <v>159</v>
      </c>
    </row>
    <row r="340" spans="1:60" outlineLevel="1" x14ac:dyDescent="0.25">
      <c r="A340" s="243">
        <v>72</v>
      </c>
      <c r="B340" s="244" t="s">
        <v>499</v>
      </c>
      <c r="C340" s="258" t="s">
        <v>500</v>
      </c>
      <c r="D340" s="245" t="s">
        <v>191</v>
      </c>
      <c r="E340" s="246">
        <v>282.66000000000003</v>
      </c>
      <c r="F340" s="247"/>
      <c r="G340" s="248">
        <f>ROUND(E340*F340,2)</f>
        <v>0</v>
      </c>
      <c r="H340" s="231"/>
      <c r="I340" s="230">
        <f>ROUND(E340*H340,2)</f>
        <v>0</v>
      </c>
      <c r="J340" s="231"/>
      <c r="K340" s="230">
        <f>ROUND(E340*J340,2)</f>
        <v>0</v>
      </c>
      <c r="L340" s="230">
        <v>21</v>
      </c>
      <c r="M340" s="230">
        <f>G340*(1+L340/100)</f>
        <v>0</v>
      </c>
      <c r="N340" s="230">
        <v>2.9999999999999997E-4</v>
      </c>
      <c r="O340" s="230">
        <f>ROUND(E340*N340,2)</f>
        <v>0.08</v>
      </c>
      <c r="P340" s="230">
        <v>0</v>
      </c>
      <c r="Q340" s="230">
        <f>ROUND(E340*P340,2)</f>
        <v>0</v>
      </c>
      <c r="R340" s="230"/>
      <c r="S340" s="230" t="s">
        <v>163</v>
      </c>
      <c r="T340" s="230" t="s">
        <v>164</v>
      </c>
      <c r="U340" s="230">
        <v>0</v>
      </c>
      <c r="V340" s="230">
        <f>ROUND(E340*U340,2)</f>
        <v>0</v>
      </c>
      <c r="W340" s="230"/>
      <c r="X340" s="230" t="s">
        <v>176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192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59" t="s">
        <v>374</v>
      </c>
      <c r="D341" s="232"/>
      <c r="E341" s="233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168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59" t="s">
        <v>501</v>
      </c>
      <c r="D342" s="232"/>
      <c r="E342" s="233">
        <v>282.24</v>
      </c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168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59" t="s">
        <v>502</v>
      </c>
      <c r="D343" s="232"/>
      <c r="E343" s="233">
        <v>-46.41</v>
      </c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168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27"/>
      <c r="B344" s="228"/>
      <c r="C344" s="259" t="s">
        <v>503</v>
      </c>
      <c r="D344" s="232"/>
      <c r="E344" s="233">
        <v>54</v>
      </c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168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59" t="s">
        <v>504</v>
      </c>
      <c r="D345" s="232"/>
      <c r="E345" s="233">
        <v>-7.17</v>
      </c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168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43">
        <v>73</v>
      </c>
      <c r="B346" s="244" t="s">
        <v>505</v>
      </c>
      <c r="C346" s="258" t="s">
        <v>506</v>
      </c>
      <c r="D346" s="245" t="s">
        <v>191</v>
      </c>
      <c r="E346" s="246">
        <v>45.18</v>
      </c>
      <c r="F346" s="247"/>
      <c r="G346" s="248">
        <f>ROUND(E346*F346,2)</f>
        <v>0</v>
      </c>
      <c r="H346" s="231"/>
      <c r="I346" s="230">
        <f>ROUND(E346*H346,2)</f>
        <v>0</v>
      </c>
      <c r="J346" s="231"/>
      <c r="K346" s="230">
        <f>ROUND(E346*J346,2)</f>
        <v>0</v>
      </c>
      <c r="L346" s="230">
        <v>21</v>
      </c>
      <c r="M346" s="230">
        <f>G346*(1+L346/100)</f>
        <v>0</v>
      </c>
      <c r="N346" s="230">
        <v>4.0000000000000003E-5</v>
      </c>
      <c r="O346" s="230">
        <f>ROUND(E346*N346,2)</f>
        <v>0</v>
      </c>
      <c r="P346" s="230">
        <v>0</v>
      </c>
      <c r="Q346" s="230">
        <f>ROUND(E346*P346,2)</f>
        <v>0</v>
      </c>
      <c r="R346" s="230"/>
      <c r="S346" s="230" t="s">
        <v>163</v>
      </c>
      <c r="T346" s="230" t="s">
        <v>164</v>
      </c>
      <c r="U346" s="230">
        <v>0</v>
      </c>
      <c r="V346" s="230">
        <f>ROUND(E346*U346,2)</f>
        <v>0</v>
      </c>
      <c r="W346" s="230"/>
      <c r="X346" s="230" t="s">
        <v>176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192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59" t="s">
        <v>507</v>
      </c>
      <c r="D347" s="232"/>
      <c r="E347" s="233">
        <v>2.97</v>
      </c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168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27"/>
      <c r="B348" s="228"/>
      <c r="C348" s="259" t="s">
        <v>508</v>
      </c>
      <c r="D348" s="232"/>
      <c r="E348" s="233">
        <v>8.82</v>
      </c>
      <c r="F348" s="230"/>
      <c r="G348" s="230"/>
      <c r="H348" s="230"/>
      <c r="I348" s="230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168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7"/>
      <c r="B349" s="228"/>
      <c r="C349" s="259" t="s">
        <v>509</v>
      </c>
      <c r="D349" s="232"/>
      <c r="E349" s="233">
        <v>28.35</v>
      </c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168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7"/>
      <c r="B350" s="228"/>
      <c r="C350" s="259" t="s">
        <v>510</v>
      </c>
      <c r="D350" s="232"/>
      <c r="E350" s="233">
        <v>5.04</v>
      </c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168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0.399999999999999" outlineLevel="1" x14ac:dyDescent="0.25">
      <c r="A351" s="243">
        <v>74</v>
      </c>
      <c r="B351" s="244" t="s">
        <v>511</v>
      </c>
      <c r="C351" s="258" t="s">
        <v>512</v>
      </c>
      <c r="D351" s="245" t="s">
        <v>191</v>
      </c>
      <c r="E351" s="246">
        <v>250</v>
      </c>
      <c r="F351" s="247"/>
      <c r="G351" s="248">
        <f>ROUND(E351*F351,2)</f>
        <v>0</v>
      </c>
      <c r="H351" s="231"/>
      <c r="I351" s="230">
        <f>ROUND(E351*H351,2)</f>
        <v>0</v>
      </c>
      <c r="J351" s="231"/>
      <c r="K351" s="230">
        <f>ROUND(E351*J351,2)</f>
        <v>0</v>
      </c>
      <c r="L351" s="230">
        <v>21</v>
      </c>
      <c r="M351" s="230">
        <f>G351*(1+L351/100)</f>
        <v>0</v>
      </c>
      <c r="N351" s="230">
        <v>3.5500000000000002E-3</v>
      </c>
      <c r="O351" s="230">
        <f>ROUND(E351*N351,2)</f>
        <v>0.89</v>
      </c>
      <c r="P351" s="230">
        <v>0</v>
      </c>
      <c r="Q351" s="230">
        <f>ROUND(E351*P351,2)</f>
        <v>0</v>
      </c>
      <c r="R351" s="230"/>
      <c r="S351" s="230" t="s">
        <v>163</v>
      </c>
      <c r="T351" s="230" t="s">
        <v>164</v>
      </c>
      <c r="U351" s="230">
        <v>0</v>
      </c>
      <c r="V351" s="230">
        <f>ROUND(E351*U351,2)</f>
        <v>0</v>
      </c>
      <c r="W351" s="230"/>
      <c r="X351" s="230" t="s">
        <v>176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192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59" t="s">
        <v>513</v>
      </c>
      <c r="D352" s="232"/>
      <c r="E352" s="233">
        <v>250</v>
      </c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168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43">
        <v>75</v>
      </c>
      <c r="B353" s="244" t="s">
        <v>514</v>
      </c>
      <c r="C353" s="258" t="s">
        <v>515</v>
      </c>
      <c r="D353" s="245" t="s">
        <v>232</v>
      </c>
      <c r="E353" s="246">
        <v>36.24</v>
      </c>
      <c r="F353" s="247"/>
      <c r="G353" s="248">
        <f>ROUND(E353*F353,2)</f>
        <v>0</v>
      </c>
      <c r="H353" s="231"/>
      <c r="I353" s="230">
        <f>ROUND(E353*H353,2)</f>
        <v>0</v>
      </c>
      <c r="J353" s="231"/>
      <c r="K353" s="230">
        <f>ROUND(E353*J353,2)</f>
        <v>0</v>
      </c>
      <c r="L353" s="230">
        <v>21</v>
      </c>
      <c r="M353" s="230">
        <f>G353*(1+L353/100)</f>
        <v>0</v>
      </c>
      <c r="N353" s="230">
        <v>4.6000000000000001E-4</v>
      </c>
      <c r="O353" s="230">
        <f>ROUND(E353*N353,2)</f>
        <v>0.02</v>
      </c>
      <c r="P353" s="230">
        <v>0</v>
      </c>
      <c r="Q353" s="230">
        <f>ROUND(E353*P353,2)</f>
        <v>0</v>
      </c>
      <c r="R353" s="230"/>
      <c r="S353" s="230" t="s">
        <v>163</v>
      </c>
      <c r="T353" s="230" t="s">
        <v>164</v>
      </c>
      <c r="U353" s="230">
        <v>0</v>
      </c>
      <c r="V353" s="230">
        <f>ROUND(E353*U353,2)</f>
        <v>0</v>
      </c>
      <c r="W353" s="230"/>
      <c r="X353" s="230" t="s">
        <v>176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192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27"/>
      <c r="B354" s="228"/>
      <c r="C354" s="259" t="s">
        <v>516</v>
      </c>
      <c r="D354" s="232"/>
      <c r="E354" s="233">
        <v>29.04</v>
      </c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168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59" t="s">
        <v>517</v>
      </c>
      <c r="D355" s="232"/>
      <c r="E355" s="233">
        <v>7.2</v>
      </c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168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0.399999999999999" outlineLevel="1" x14ac:dyDescent="0.25">
      <c r="A356" s="243">
        <v>76</v>
      </c>
      <c r="B356" s="244" t="s">
        <v>518</v>
      </c>
      <c r="C356" s="258" t="s">
        <v>519</v>
      </c>
      <c r="D356" s="245" t="s">
        <v>191</v>
      </c>
      <c r="E356" s="246">
        <v>282.66000000000003</v>
      </c>
      <c r="F356" s="247"/>
      <c r="G356" s="248">
        <f>ROUND(E356*F356,2)</f>
        <v>0</v>
      </c>
      <c r="H356" s="231"/>
      <c r="I356" s="230">
        <f>ROUND(E356*H356,2)</f>
        <v>0</v>
      </c>
      <c r="J356" s="231"/>
      <c r="K356" s="230">
        <f>ROUND(E356*J356,2)</f>
        <v>0</v>
      </c>
      <c r="L356" s="230">
        <v>21</v>
      </c>
      <c r="M356" s="230">
        <f>G356*(1+L356/100)</f>
        <v>0</v>
      </c>
      <c r="N356" s="230">
        <v>1.124E-2</v>
      </c>
      <c r="O356" s="230">
        <f>ROUND(E356*N356,2)</f>
        <v>3.18</v>
      </c>
      <c r="P356" s="230">
        <v>0</v>
      </c>
      <c r="Q356" s="230">
        <f>ROUND(E356*P356,2)</f>
        <v>0</v>
      </c>
      <c r="R356" s="230"/>
      <c r="S356" s="230" t="s">
        <v>163</v>
      </c>
      <c r="T356" s="230" t="s">
        <v>164</v>
      </c>
      <c r="U356" s="230">
        <v>0</v>
      </c>
      <c r="V356" s="230">
        <f>ROUND(E356*U356,2)</f>
        <v>0</v>
      </c>
      <c r="W356" s="230"/>
      <c r="X356" s="230" t="s">
        <v>176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192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27"/>
      <c r="B357" s="228"/>
      <c r="C357" s="259" t="s">
        <v>374</v>
      </c>
      <c r="D357" s="232"/>
      <c r="E357" s="233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168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59" t="s">
        <v>501</v>
      </c>
      <c r="D358" s="232"/>
      <c r="E358" s="233">
        <v>282.24</v>
      </c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168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27"/>
      <c r="B359" s="228"/>
      <c r="C359" s="259" t="s">
        <v>502</v>
      </c>
      <c r="D359" s="232"/>
      <c r="E359" s="233">
        <v>-46.41</v>
      </c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168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59" t="s">
        <v>503</v>
      </c>
      <c r="D360" s="232"/>
      <c r="E360" s="233">
        <v>54</v>
      </c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168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59" t="s">
        <v>504</v>
      </c>
      <c r="D361" s="232"/>
      <c r="E361" s="233">
        <v>-7.17</v>
      </c>
      <c r="F361" s="230"/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168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0.399999999999999" outlineLevel="1" x14ac:dyDescent="0.25">
      <c r="A362" s="243">
        <v>77</v>
      </c>
      <c r="B362" s="244" t="s">
        <v>520</v>
      </c>
      <c r="C362" s="258" t="s">
        <v>521</v>
      </c>
      <c r="D362" s="245" t="s">
        <v>191</v>
      </c>
      <c r="E362" s="246">
        <v>27.15</v>
      </c>
      <c r="F362" s="247"/>
      <c r="G362" s="248">
        <f>ROUND(E362*F362,2)</f>
        <v>0</v>
      </c>
      <c r="H362" s="231"/>
      <c r="I362" s="230">
        <f>ROUND(E362*H362,2)</f>
        <v>0</v>
      </c>
      <c r="J362" s="231"/>
      <c r="K362" s="230">
        <f>ROUND(E362*J362,2)</f>
        <v>0</v>
      </c>
      <c r="L362" s="230">
        <v>21</v>
      </c>
      <c r="M362" s="230">
        <f>G362*(1+L362/100)</f>
        <v>0</v>
      </c>
      <c r="N362" s="230">
        <v>1.299E-2</v>
      </c>
      <c r="O362" s="230">
        <f>ROUND(E362*N362,2)</f>
        <v>0.35</v>
      </c>
      <c r="P362" s="230">
        <v>0</v>
      </c>
      <c r="Q362" s="230">
        <f>ROUND(E362*P362,2)</f>
        <v>0</v>
      </c>
      <c r="R362" s="230"/>
      <c r="S362" s="230" t="s">
        <v>163</v>
      </c>
      <c r="T362" s="230" t="s">
        <v>164</v>
      </c>
      <c r="U362" s="230">
        <v>0</v>
      </c>
      <c r="V362" s="230">
        <f>ROUND(E362*U362,2)</f>
        <v>0</v>
      </c>
      <c r="W362" s="230"/>
      <c r="X362" s="230" t="s">
        <v>176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192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61" t="s">
        <v>178</v>
      </c>
      <c r="D363" s="234"/>
      <c r="E363" s="235"/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168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2" t="s">
        <v>522</v>
      </c>
      <c r="D364" s="234"/>
      <c r="E364" s="235">
        <v>15.3</v>
      </c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168</v>
      </c>
      <c r="AH364" s="210">
        <v>2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62" t="s">
        <v>523</v>
      </c>
      <c r="D365" s="234"/>
      <c r="E365" s="235">
        <v>12.6</v>
      </c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168</v>
      </c>
      <c r="AH365" s="210">
        <v>2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62" t="s">
        <v>524</v>
      </c>
      <c r="D366" s="234"/>
      <c r="E366" s="235">
        <v>51.3</v>
      </c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168</v>
      </c>
      <c r="AH366" s="210">
        <v>2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2" t="s">
        <v>525</v>
      </c>
      <c r="D367" s="234"/>
      <c r="E367" s="235">
        <v>10.8</v>
      </c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168</v>
      </c>
      <c r="AH367" s="210">
        <v>2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27"/>
      <c r="B368" s="228"/>
      <c r="C368" s="261" t="s">
        <v>187</v>
      </c>
      <c r="D368" s="234"/>
      <c r="E368" s="235"/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168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59" t="s">
        <v>526</v>
      </c>
      <c r="D369" s="232"/>
      <c r="E369" s="233">
        <v>20.25</v>
      </c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168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59" t="s">
        <v>206</v>
      </c>
      <c r="D370" s="232"/>
      <c r="E370" s="233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168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27"/>
      <c r="B371" s="228"/>
      <c r="C371" s="259" t="s">
        <v>527</v>
      </c>
      <c r="D371" s="232"/>
      <c r="E371" s="233">
        <v>4.5</v>
      </c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168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59" t="s">
        <v>528</v>
      </c>
      <c r="D372" s="232"/>
      <c r="E372" s="233">
        <v>2.4</v>
      </c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168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43">
        <v>78</v>
      </c>
      <c r="B373" s="244" t="s">
        <v>529</v>
      </c>
      <c r="C373" s="258" t="s">
        <v>530</v>
      </c>
      <c r="D373" s="245" t="s">
        <v>191</v>
      </c>
      <c r="E373" s="246">
        <v>50</v>
      </c>
      <c r="F373" s="247"/>
      <c r="G373" s="248">
        <f>ROUND(E373*F373,2)</f>
        <v>0</v>
      </c>
      <c r="H373" s="231"/>
      <c r="I373" s="230">
        <f>ROUND(E373*H373,2)</f>
        <v>0</v>
      </c>
      <c r="J373" s="231"/>
      <c r="K373" s="230">
        <f>ROUND(E373*J373,2)</f>
        <v>0</v>
      </c>
      <c r="L373" s="230">
        <v>21</v>
      </c>
      <c r="M373" s="230">
        <f>G373*(1+L373/100)</f>
        <v>0</v>
      </c>
      <c r="N373" s="230">
        <v>0</v>
      </c>
      <c r="O373" s="230">
        <f>ROUND(E373*N373,2)</f>
        <v>0</v>
      </c>
      <c r="P373" s="230">
        <v>0</v>
      </c>
      <c r="Q373" s="230">
        <f>ROUND(E373*P373,2)</f>
        <v>0</v>
      </c>
      <c r="R373" s="230"/>
      <c r="S373" s="230" t="s">
        <v>163</v>
      </c>
      <c r="T373" s="230" t="s">
        <v>164</v>
      </c>
      <c r="U373" s="230">
        <v>0</v>
      </c>
      <c r="V373" s="230">
        <f>ROUND(E373*U373,2)</f>
        <v>0</v>
      </c>
      <c r="W373" s="230"/>
      <c r="X373" s="230" t="s">
        <v>176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192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59" t="s">
        <v>531</v>
      </c>
      <c r="D374" s="232"/>
      <c r="E374" s="233">
        <v>50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168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0.399999999999999" outlineLevel="1" x14ac:dyDescent="0.25">
      <c r="A375" s="243">
        <v>79</v>
      </c>
      <c r="B375" s="244" t="s">
        <v>532</v>
      </c>
      <c r="C375" s="258" t="s">
        <v>533</v>
      </c>
      <c r="D375" s="245" t="s">
        <v>232</v>
      </c>
      <c r="E375" s="246">
        <v>90</v>
      </c>
      <c r="F375" s="247"/>
      <c r="G375" s="248">
        <f>ROUND(E375*F375,2)</f>
        <v>0</v>
      </c>
      <c r="H375" s="231"/>
      <c r="I375" s="230">
        <f>ROUND(E375*H375,2)</f>
        <v>0</v>
      </c>
      <c r="J375" s="231"/>
      <c r="K375" s="230">
        <f>ROUND(E375*J375,2)</f>
        <v>0</v>
      </c>
      <c r="L375" s="230">
        <v>21</v>
      </c>
      <c r="M375" s="230">
        <f>G375*(1+L375/100)</f>
        <v>0</v>
      </c>
      <c r="N375" s="230">
        <v>1.4999999999999999E-4</v>
      </c>
      <c r="O375" s="230">
        <f>ROUND(E375*N375,2)</f>
        <v>0.01</v>
      </c>
      <c r="P375" s="230">
        <v>0</v>
      </c>
      <c r="Q375" s="230">
        <f>ROUND(E375*P375,2)</f>
        <v>0</v>
      </c>
      <c r="R375" s="230"/>
      <c r="S375" s="230" t="s">
        <v>163</v>
      </c>
      <c r="T375" s="230" t="s">
        <v>164</v>
      </c>
      <c r="U375" s="230">
        <v>0</v>
      </c>
      <c r="V375" s="230">
        <f>ROUND(E375*U375,2)</f>
        <v>0</v>
      </c>
      <c r="W375" s="230"/>
      <c r="X375" s="230" t="s">
        <v>176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192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27"/>
      <c r="B376" s="228"/>
      <c r="C376" s="261" t="s">
        <v>178</v>
      </c>
      <c r="D376" s="234"/>
      <c r="E376" s="235"/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168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/>
      <c r="B377" s="228"/>
      <c r="C377" s="262" t="s">
        <v>522</v>
      </c>
      <c r="D377" s="234"/>
      <c r="E377" s="235">
        <v>15.3</v>
      </c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168</v>
      </c>
      <c r="AH377" s="210">
        <v>2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2" t="s">
        <v>523</v>
      </c>
      <c r="D378" s="234"/>
      <c r="E378" s="235">
        <v>12.6</v>
      </c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168</v>
      </c>
      <c r="AH378" s="210">
        <v>2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62" t="s">
        <v>524</v>
      </c>
      <c r="D379" s="234"/>
      <c r="E379" s="235">
        <v>51.3</v>
      </c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168</v>
      </c>
      <c r="AH379" s="210">
        <v>2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2" t="s">
        <v>525</v>
      </c>
      <c r="D380" s="234"/>
      <c r="E380" s="235">
        <v>10.8</v>
      </c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168</v>
      </c>
      <c r="AH380" s="210">
        <v>2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27"/>
      <c r="B381" s="228"/>
      <c r="C381" s="261" t="s">
        <v>187</v>
      </c>
      <c r="D381" s="234"/>
      <c r="E381" s="235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168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59" t="s">
        <v>534</v>
      </c>
      <c r="D382" s="232"/>
      <c r="E382" s="233">
        <v>90</v>
      </c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168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x14ac:dyDescent="0.25">
      <c r="A383" s="237" t="s">
        <v>158</v>
      </c>
      <c r="B383" s="238" t="s">
        <v>78</v>
      </c>
      <c r="C383" s="257" t="s">
        <v>79</v>
      </c>
      <c r="D383" s="239"/>
      <c r="E383" s="240"/>
      <c r="F383" s="241"/>
      <c r="G383" s="242">
        <f>SUMIF(AG384:AG440,"&lt;&gt;NOR",G384:G440)</f>
        <v>0</v>
      </c>
      <c r="H383" s="236"/>
      <c r="I383" s="236">
        <f>SUM(I384:I440)</f>
        <v>0</v>
      </c>
      <c r="J383" s="236"/>
      <c r="K383" s="236">
        <f>SUM(K384:K440)</f>
        <v>0</v>
      </c>
      <c r="L383" s="236"/>
      <c r="M383" s="236">
        <f>SUM(M384:M440)</f>
        <v>0</v>
      </c>
      <c r="N383" s="236"/>
      <c r="O383" s="236">
        <f>SUM(O384:O440)</f>
        <v>8.06</v>
      </c>
      <c r="P383" s="236"/>
      <c r="Q383" s="236">
        <f>SUM(Q384:Q440)</f>
        <v>0</v>
      </c>
      <c r="R383" s="236"/>
      <c r="S383" s="236"/>
      <c r="T383" s="236"/>
      <c r="U383" s="236"/>
      <c r="V383" s="236">
        <f>SUM(V384:V440)</f>
        <v>0</v>
      </c>
      <c r="W383" s="236"/>
      <c r="X383" s="236"/>
      <c r="AG383" t="s">
        <v>159</v>
      </c>
    </row>
    <row r="384" spans="1:60" outlineLevel="1" x14ac:dyDescent="0.25">
      <c r="A384" s="243">
        <v>80</v>
      </c>
      <c r="B384" s="244" t="s">
        <v>535</v>
      </c>
      <c r="C384" s="258" t="s">
        <v>536</v>
      </c>
      <c r="D384" s="245" t="s">
        <v>191</v>
      </c>
      <c r="E384" s="246">
        <v>45.18</v>
      </c>
      <c r="F384" s="247"/>
      <c r="G384" s="248">
        <f>ROUND(E384*F384,2)</f>
        <v>0</v>
      </c>
      <c r="H384" s="231"/>
      <c r="I384" s="230">
        <f>ROUND(E384*H384,2)</f>
        <v>0</v>
      </c>
      <c r="J384" s="231"/>
      <c r="K384" s="230">
        <f>ROUND(E384*J384,2)</f>
        <v>0</v>
      </c>
      <c r="L384" s="230">
        <v>21</v>
      </c>
      <c r="M384" s="230">
        <f>G384*(1+L384/100)</f>
        <v>0</v>
      </c>
      <c r="N384" s="230">
        <v>4.0000000000000003E-5</v>
      </c>
      <c r="O384" s="230">
        <f>ROUND(E384*N384,2)</f>
        <v>0</v>
      </c>
      <c r="P384" s="230">
        <v>0</v>
      </c>
      <c r="Q384" s="230">
        <f>ROUND(E384*P384,2)</f>
        <v>0</v>
      </c>
      <c r="R384" s="230"/>
      <c r="S384" s="230" t="s">
        <v>171</v>
      </c>
      <c r="T384" s="230" t="s">
        <v>277</v>
      </c>
      <c r="U384" s="230">
        <v>0</v>
      </c>
      <c r="V384" s="230">
        <f>ROUND(E384*U384,2)</f>
        <v>0</v>
      </c>
      <c r="W384" s="230"/>
      <c r="X384" s="230" t="s">
        <v>165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166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7"/>
      <c r="B385" s="228"/>
      <c r="C385" s="259" t="s">
        <v>507</v>
      </c>
      <c r="D385" s="232"/>
      <c r="E385" s="233">
        <v>2.97</v>
      </c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168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59" t="s">
        <v>508</v>
      </c>
      <c r="D386" s="232"/>
      <c r="E386" s="233">
        <v>8.82</v>
      </c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168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27"/>
      <c r="B387" s="228"/>
      <c r="C387" s="259" t="s">
        <v>509</v>
      </c>
      <c r="D387" s="232"/>
      <c r="E387" s="233">
        <v>28.35</v>
      </c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168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59" t="s">
        <v>510</v>
      </c>
      <c r="D388" s="232"/>
      <c r="E388" s="233">
        <v>5.04</v>
      </c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168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30.6" outlineLevel="1" x14ac:dyDescent="0.25">
      <c r="A389" s="243">
        <v>81</v>
      </c>
      <c r="B389" s="244" t="s">
        <v>537</v>
      </c>
      <c r="C389" s="258" t="s">
        <v>538</v>
      </c>
      <c r="D389" s="245" t="s">
        <v>191</v>
      </c>
      <c r="E389" s="246">
        <v>75.397499999999994</v>
      </c>
      <c r="F389" s="247"/>
      <c r="G389" s="248">
        <f>ROUND(E389*F389,2)</f>
        <v>0</v>
      </c>
      <c r="H389" s="231"/>
      <c r="I389" s="230">
        <f>ROUND(E389*H389,2)</f>
        <v>0</v>
      </c>
      <c r="J389" s="231"/>
      <c r="K389" s="230">
        <f>ROUND(E389*J389,2)</f>
        <v>0</v>
      </c>
      <c r="L389" s="230">
        <v>21</v>
      </c>
      <c r="M389" s="230">
        <f>G389*(1+L389/100)</f>
        <v>0</v>
      </c>
      <c r="N389" s="230">
        <v>1.354E-2</v>
      </c>
      <c r="O389" s="230">
        <f>ROUND(E389*N389,2)</f>
        <v>1.02</v>
      </c>
      <c r="P389" s="230">
        <v>0</v>
      </c>
      <c r="Q389" s="230">
        <f>ROUND(E389*P389,2)</f>
        <v>0</v>
      </c>
      <c r="R389" s="230"/>
      <c r="S389" s="230" t="s">
        <v>171</v>
      </c>
      <c r="T389" s="230" t="s">
        <v>277</v>
      </c>
      <c r="U389" s="230">
        <v>0</v>
      </c>
      <c r="V389" s="230">
        <f>ROUND(E389*U389,2)</f>
        <v>0</v>
      </c>
      <c r="W389" s="230"/>
      <c r="X389" s="230" t="s">
        <v>165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166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30.6" outlineLevel="1" x14ac:dyDescent="0.25">
      <c r="A390" s="227"/>
      <c r="B390" s="228"/>
      <c r="C390" s="259" t="s">
        <v>539</v>
      </c>
      <c r="D390" s="232"/>
      <c r="E390" s="233">
        <v>64.42</v>
      </c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168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59" t="s">
        <v>540</v>
      </c>
      <c r="D391" s="232"/>
      <c r="E391" s="233">
        <v>10.97</v>
      </c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168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43">
        <v>82</v>
      </c>
      <c r="B392" s="244" t="s">
        <v>541</v>
      </c>
      <c r="C392" s="258" t="s">
        <v>542</v>
      </c>
      <c r="D392" s="245" t="s">
        <v>191</v>
      </c>
      <c r="E392" s="246">
        <v>13.5</v>
      </c>
      <c r="F392" s="247"/>
      <c r="G392" s="248">
        <f>ROUND(E392*F392,2)</f>
        <v>0</v>
      </c>
      <c r="H392" s="231"/>
      <c r="I392" s="230">
        <f>ROUND(E392*H392,2)</f>
        <v>0</v>
      </c>
      <c r="J392" s="231"/>
      <c r="K392" s="230">
        <f>ROUND(E392*J392,2)</f>
        <v>0</v>
      </c>
      <c r="L392" s="230">
        <v>21</v>
      </c>
      <c r="M392" s="230">
        <f>G392*(1+L392/100)</f>
        <v>0</v>
      </c>
      <c r="N392" s="230">
        <v>1.389E-2</v>
      </c>
      <c r="O392" s="230">
        <f>ROUND(E392*N392,2)</f>
        <v>0.19</v>
      </c>
      <c r="P392" s="230">
        <v>0</v>
      </c>
      <c r="Q392" s="230">
        <f>ROUND(E392*P392,2)</f>
        <v>0</v>
      </c>
      <c r="R392" s="230"/>
      <c r="S392" s="230" t="s">
        <v>171</v>
      </c>
      <c r="T392" s="230" t="s">
        <v>277</v>
      </c>
      <c r="U392" s="230">
        <v>0</v>
      </c>
      <c r="V392" s="230">
        <f>ROUND(E392*U392,2)</f>
        <v>0</v>
      </c>
      <c r="W392" s="230"/>
      <c r="X392" s="230" t="s">
        <v>165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166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27"/>
      <c r="B393" s="228"/>
      <c r="C393" s="261" t="s">
        <v>178</v>
      </c>
      <c r="D393" s="234"/>
      <c r="E393" s="235"/>
      <c r="F393" s="230"/>
      <c r="G393" s="230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168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62" t="s">
        <v>543</v>
      </c>
      <c r="D394" s="234"/>
      <c r="E394" s="235">
        <v>15.3</v>
      </c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168</v>
      </c>
      <c r="AH394" s="210">
        <v>2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2" t="s">
        <v>544</v>
      </c>
      <c r="D395" s="234"/>
      <c r="E395" s="235">
        <v>12.6</v>
      </c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168</v>
      </c>
      <c r="AH395" s="210">
        <v>2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62" t="s">
        <v>545</v>
      </c>
      <c r="D396" s="234"/>
      <c r="E396" s="235">
        <v>51.3</v>
      </c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168</v>
      </c>
      <c r="AH396" s="210">
        <v>2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2" t="s">
        <v>546</v>
      </c>
      <c r="D397" s="234"/>
      <c r="E397" s="235">
        <v>10.8</v>
      </c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168</v>
      </c>
      <c r="AH397" s="210">
        <v>2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61" t="s">
        <v>187</v>
      </c>
      <c r="D398" s="234"/>
      <c r="E398" s="235"/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168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59" t="s">
        <v>547</v>
      </c>
      <c r="D399" s="232"/>
      <c r="E399" s="233">
        <v>13.5</v>
      </c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168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20.399999999999999" outlineLevel="1" x14ac:dyDescent="0.25">
      <c r="A400" s="243">
        <v>83</v>
      </c>
      <c r="B400" s="244" t="s">
        <v>548</v>
      </c>
      <c r="C400" s="258" t="s">
        <v>549</v>
      </c>
      <c r="D400" s="245" t="s">
        <v>191</v>
      </c>
      <c r="E400" s="246">
        <v>3.8250000000000002</v>
      </c>
      <c r="F400" s="247"/>
      <c r="G400" s="248">
        <f>ROUND(E400*F400,2)</f>
        <v>0</v>
      </c>
      <c r="H400" s="231"/>
      <c r="I400" s="230">
        <f>ROUND(E400*H400,2)</f>
        <v>0</v>
      </c>
      <c r="J400" s="231"/>
      <c r="K400" s="230">
        <f>ROUND(E400*J400,2)</f>
        <v>0</v>
      </c>
      <c r="L400" s="230">
        <v>21</v>
      </c>
      <c r="M400" s="230">
        <f>G400*(1+L400/100)</f>
        <v>0</v>
      </c>
      <c r="N400" s="230">
        <v>9.0200000000000002E-3</v>
      </c>
      <c r="O400" s="230">
        <f>ROUND(E400*N400,2)</f>
        <v>0.03</v>
      </c>
      <c r="P400" s="230">
        <v>0</v>
      </c>
      <c r="Q400" s="230">
        <f>ROUND(E400*P400,2)</f>
        <v>0</v>
      </c>
      <c r="R400" s="230"/>
      <c r="S400" s="230" t="s">
        <v>171</v>
      </c>
      <c r="T400" s="230" t="s">
        <v>277</v>
      </c>
      <c r="U400" s="230">
        <v>0</v>
      </c>
      <c r="V400" s="230">
        <f>ROUND(E400*U400,2)</f>
        <v>0</v>
      </c>
      <c r="W400" s="230"/>
      <c r="X400" s="230" t="s">
        <v>165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166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1" t="s">
        <v>178</v>
      </c>
      <c r="D401" s="234"/>
      <c r="E401" s="235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168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62" t="s">
        <v>550</v>
      </c>
      <c r="D402" s="234"/>
      <c r="E402" s="235">
        <v>5.4</v>
      </c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168</v>
      </c>
      <c r="AH402" s="210">
        <v>2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2" t="s">
        <v>551</v>
      </c>
      <c r="D403" s="234"/>
      <c r="E403" s="235">
        <v>4.2</v>
      </c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168</v>
      </c>
      <c r="AH403" s="210">
        <v>2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62" t="s">
        <v>552</v>
      </c>
      <c r="D404" s="234"/>
      <c r="E404" s="235">
        <v>13.5</v>
      </c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168</v>
      </c>
      <c r="AH404" s="210">
        <v>2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2" t="s">
        <v>553</v>
      </c>
      <c r="D405" s="234"/>
      <c r="E405" s="235">
        <v>2.4</v>
      </c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168</v>
      </c>
      <c r="AH405" s="210">
        <v>2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61" t="s">
        <v>187</v>
      </c>
      <c r="D406" s="234"/>
      <c r="E406" s="235"/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168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59" t="s">
        <v>554</v>
      </c>
      <c r="D407" s="232"/>
      <c r="E407" s="233">
        <v>3.83</v>
      </c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168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0.399999999999999" outlineLevel="1" x14ac:dyDescent="0.25">
      <c r="A408" s="243">
        <v>84</v>
      </c>
      <c r="B408" s="244" t="s">
        <v>555</v>
      </c>
      <c r="C408" s="258" t="s">
        <v>556</v>
      </c>
      <c r="D408" s="245" t="s">
        <v>191</v>
      </c>
      <c r="E408" s="246">
        <v>273.23700000000002</v>
      </c>
      <c r="F408" s="247"/>
      <c r="G408" s="248">
        <f>ROUND(E408*F408,2)</f>
        <v>0</v>
      </c>
      <c r="H408" s="231"/>
      <c r="I408" s="230">
        <f>ROUND(E408*H408,2)</f>
        <v>0</v>
      </c>
      <c r="J408" s="231"/>
      <c r="K408" s="230">
        <f>ROUND(E408*J408,2)</f>
        <v>0</v>
      </c>
      <c r="L408" s="230">
        <v>21</v>
      </c>
      <c r="M408" s="230">
        <f>G408*(1+L408/100)</f>
        <v>0</v>
      </c>
      <c r="N408" s="230">
        <v>2.358E-2</v>
      </c>
      <c r="O408" s="230">
        <f>ROUND(E408*N408,2)</f>
        <v>6.44</v>
      </c>
      <c r="P408" s="230">
        <v>0</v>
      </c>
      <c r="Q408" s="230">
        <f>ROUND(E408*P408,2)</f>
        <v>0</v>
      </c>
      <c r="R408" s="230"/>
      <c r="S408" s="230" t="s">
        <v>171</v>
      </c>
      <c r="T408" s="230" t="s">
        <v>277</v>
      </c>
      <c r="U408" s="230">
        <v>0</v>
      </c>
      <c r="V408" s="230">
        <f>ROUND(E408*U408,2)</f>
        <v>0</v>
      </c>
      <c r="W408" s="230"/>
      <c r="X408" s="230" t="s">
        <v>165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166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59" t="s">
        <v>557</v>
      </c>
      <c r="D409" s="232"/>
      <c r="E409" s="233">
        <v>18.63</v>
      </c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168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27"/>
      <c r="B410" s="228"/>
      <c r="C410" s="259" t="s">
        <v>558</v>
      </c>
      <c r="D410" s="232"/>
      <c r="E410" s="233">
        <v>20.78</v>
      </c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168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59" t="s">
        <v>559</v>
      </c>
      <c r="D411" s="232"/>
      <c r="E411" s="233">
        <v>5.44</v>
      </c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168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59" t="s">
        <v>560</v>
      </c>
      <c r="D412" s="232"/>
      <c r="E412" s="233">
        <v>10.72</v>
      </c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168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59" t="s">
        <v>561</v>
      </c>
      <c r="D413" s="232"/>
      <c r="E413" s="233">
        <v>45.89</v>
      </c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168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59" t="s">
        <v>562</v>
      </c>
      <c r="D414" s="232"/>
      <c r="E414" s="233">
        <v>12.5</v>
      </c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168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59" t="s">
        <v>563</v>
      </c>
      <c r="D415" s="232"/>
      <c r="E415" s="233">
        <v>9.5</v>
      </c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168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59" t="s">
        <v>564</v>
      </c>
      <c r="D416" s="232"/>
      <c r="E416" s="233">
        <v>12.96</v>
      </c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168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27"/>
      <c r="B417" s="228"/>
      <c r="C417" s="259" t="s">
        <v>565</v>
      </c>
      <c r="D417" s="232"/>
      <c r="E417" s="233">
        <v>28.13</v>
      </c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168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59" t="s">
        <v>566</v>
      </c>
      <c r="D418" s="232"/>
      <c r="E418" s="233">
        <v>39.380000000000003</v>
      </c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168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27"/>
      <c r="B419" s="228"/>
      <c r="C419" s="259" t="s">
        <v>567</v>
      </c>
      <c r="D419" s="232"/>
      <c r="E419" s="233">
        <v>10.24</v>
      </c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168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59" t="s">
        <v>568</v>
      </c>
      <c r="D420" s="232"/>
      <c r="E420" s="233">
        <v>8.7200000000000006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168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59" t="s">
        <v>569</v>
      </c>
      <c r="D421" s="232"/>
      <c r="E421" s="233">
        <v>16.48</v>
      </c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168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59" t="s">
        <v>570</v>
      </c>
      <c r="D422" s="232"/>
      <c r="E422" s="233">
        <v>20.38</v>
      </c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168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59" t="s">
        <v>206</v>
      </c>
      <c r="D423" s="232"/>
      <c r="E423" s="233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168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1" t="s">
        <v>178</v>
      </c>
      <c r="D424" s="234"/>
      <c r="E424" s="235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168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62" t="s">
        <v>571</v>
      </c>
      <c r="D425" s="234"/>
      <c r="E425" s="235">
        <v>15.3</v>
      </c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168</v>
      </c>
      <c r="AH425" s="210">
        <v>2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2" t="s">
        <v>544</v>
      </c>
      <c r="D426" s="234"/>
      <c r="E426" s="235">
        <v>12.6</v>
      </c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168</v>
      </c>
      <c r="AH426" s="210">
        <v>2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62" t="s">
        <v>545</v>
      </c>
      <c r="D427" s="234"/>
      <c r="E427" s="235">
        <v>51.3</v>
      </c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168</v>
      </c>
      <c r="AH427" s="210">
        <v>2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2" t="s">
        <v>546</v>
      </c>
      <c r="D428" s="234"/>
      <c r="E428" s="235">
        <v>10.8</v>
      </c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168</v>
      </c>
      <c r="AH428" s="210">
        <v>2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61" t="s">
        <v>187</v>
      </c>
      <c r="D429" s="234"/>
      <c r="E429" s="235"/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168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59" t="s">
        <v>547</v>
      </c>
      <c r="D430" s="232"/>
      <c r="E430" s="233">
        <v>13.5</v>
      </c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168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0.399999999999999" outlineLevel="1" x14ac:dyDescent="0.25">
      <c r="A431" s="243">
        <v>85</v>
      </c>
      <c r="B431" s="244" t="s">
        <v>572</v>
      </c>
      <c r="C431" s="258" t="s">
        <v>573</v>
      </c>
      <c r="D431" s="245" t="s">
        <v>191</v>
      </c>
      <c r="E431" s="246">
        <v>100</v>
      </c>
      <c r="F431" s="247"/>
      <c r="G431" s="248">
        <f>ROUND(E431*F431,2)</f>
        <v>0</v>
      </c>
      <c r="H431" s="231"/>
      <c r="I431" s="230">
        <f>ROUND(E431*H431,2)</f>
        <v>0</v>
      </c>
      <c r="J431" s="231"/>
      <c r="K431" s="230">
        <f>ROUND(E431*J431,2)</f>
        <v>0</v>
      </c>
      <c r="L431" s="230">
        <v>21</v>
      </c>
      <c r="M431" s="230">
        <f>G431*(1+L431/100)</f>
        <v>0</v>
      </c>
      <c r="N431" s="230">
        <v>3.6700000000000001E-3</v>
      </c>
      <c r="O431" s="230">
        <f>ROUND(E431*N431,2)</f>
        <v>0.37</v>
      </c>
      <c r="P431" s="230">
        <v>0</v>
      </c>
      <c r="Q431" s="230">
        <f>ROUND(E431*P431,2)</f>
        <v>0</v>
      </c>
      <c r="R431" s="230"/>
      <c r="S431" s="230" t="s">
        <v>171</v>
      </c>
      <c r="T431" s="230" t="s">
        <v>277</v>
      </c>
      <c r="U431" s="230">
        <v>0</v>
      </c>
      <c r="V431" s="230">
        <f>ROUND(E431*U431,2)</f>
        <v>0</v>
      </c>
      <c r="W431" s="230"/>
      <c r="X431" s="230" t="s">
        <v>165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166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59" t="s">
        <v>574</v>
      </c>
      <c r="D432" s="232"/>
      <c r="E432" s="233">
        <v>100</v>
      </c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168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ht="20.399999999999999" outlineLevel="1" x14ac:dyDescent="0.25">
      <c r="A433" s="243">
        <v>86</v>
      </c>
      <c r="B433" s="244" t="s">
        <v>532</v>
      </c>
      <c r="C433" s="258" t="s">
        <v>533</v>
      </c>
      <c r="D433" s="245" t="s">
        <v>232</v>
      </c>
      <c r="E433" s="246">
        <v>90</v>
      </c>
      <c r="F433" s="247"/>
      <c r="G433" s="248">
        <f>ROUND(E433*F433,2)</f>
        <v>0</v>
      </c>
      <c r="H433" s="231"/>
      <c r="I433" s="230">
        <f>ROUND(E433*H433,2)</f>
        <v>0</v>
      </c>
      <c r="J433" s="231"/>
      <c r="K433" s="230">
        <f>ROUND(E433*J433,2)</f>
        <v>0</v>
      </c>
      <c r="L433" s="230">
        <v>21</v>
      </c>
      <c r="M433" s="230">
        <f>G433*(1+L433/100)</f>
        <v>0</v>
      </c>
      <c r="N433" s="230">
        <v>1.4999999999999999E-4</v>
      </c>
      <c r="O433" s="230">
        <f>ROUND(E433*N433,2)</f>
        <v>0.01</v>
      </c>
      <c r="P433" s="230">
        <v>0</v>
      </c>
      <c r="Q433" s="230">
        <f>ROUND(E433*P433,2)</f>
        <v>0</v>
      </c>
      <c r="R433" s="230"/>
      <c r="S433" s="230" t="s">
        <v>171</v>
      </c>
      <c r="T433" s="230" t="s">
        <v>277</v>
      </c>
      <c r="U433" s="230">
        <v>0</v>
      </c>
      <c r="V433" s="230">
        <f>ROUND(E433*U433,2)</f>
        <v>0</v>
      </c>
      <c r="W433" s="230"/>
      <c r="X433" s="230" t="s">
        <v>176</v>
      </c>
      <c r="Y433" s="210"/>
      <c r="Z433" s="210"/>
      <c r="AA433" s="210"/>
      <c r="AB433" s="210"/>
      <c r="AC433" s="210"/>
      <c r="AD433" s="210"/>
      <c r="AE433" s="210"/>
      <c r="AF433" s="210"/>
      <c r="AG433" s="210" t="s">
        <v>192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61" t="s">
        <v>178</v>
      </c>
      <c r="D434" s="234"/>
      <c r="E434" s="235"/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168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62" t="s">
        <v>543</v>
      </c>
      <c r="D435" s="234"/>
      <c r="E435" s="235">
        <v>15.3</v>
      </c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168</v>
      </c>
      <c r="AH435" s="210">
        <v>2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62" t="s">
        <v>544</v>
      </c>
      <c r="D436" s="234"/>
      <c r="E436" s="235">
        <v>12.6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168</v>
      </c>
      <c r="AH436" s="210">
        <v>2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62" t="s">
        <v>545</v>
      </c>
      <c r="D437" s="234"/>
      <c r="E437" s="235">
        <v>51.3</v>
      </c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168</v>
      </c>
      <c r="AH437" s="210">
        <v>2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62" t="s">
        <v>546</v>
      </c>
      <c r="D438" s="234"/>
      <c r="E438" s="235">
        <v>10.8</v>
      </c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168</v>
      </c>
      <c r="AH438" s="210">
        <v>2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27"/>
      <c r="B439" s="228"/>
      <c r="C439" s="261" t="s">
        <v>187</v>
      </c>
      <c r="D439" s="234"/>
      <c r="E439" s="235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168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27"/>
      <c r="B440" s="228"/>
      <c r="C440" s="259" t="s">
        <v>534</v>
      </c>
      <c r="D440" s="232"/>
      <c r="E440" s="233">
        <v>90</v>
      </c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168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x14ac:dyDescent="0.25">
      <c r="A441" s="237" t="s">
        <v>158</v>
      </c>
      <c r="B441" s="238" t="s">
        <v>80</v>
      </c>
      <c r="C441" s="257" t="s">
        <v>81</v>
      </c>
      <c r="D441" s="239"/>
      <c r="E441" s="240"/>
      <c r="F441" s="241"/>
      <c r="G441" s="242">
        <f>SUMIF(AG442:AG495,"&lt;&gt;NOR",G442:G495)</f>
        <v>0</v>
      </c>
      <c r="H441" s="236"/>
      <c r="I441" s="236">
        <f>SUM(I442:I495)</f>
        <v>0</v>
      </c>
      <c r="J441" s="236"/>
      <c r="K441" s="236">
        <f>SUM(K442:K495)</f>
        <v>0</v>
      </c>
      <c r="L441" s="236"/>
      <c r="M441" s="236">
        <f>SUM(M442:M495)</f>
        <v>0</v>
      </c>
      <c r="N441" s="236"/>
      <c r="O441" s="236">
        <f>SUM(O442:O495)</f>
        <v>59.72</v>
      </c>
      <c r="P441" s="236"/>
      <c r="Q441" s="236">
        <f>SUM(Q442:Q495)</f>
        <v>0</v>
      </c>
      <c r="R441" s="236"/>
      <c r="S441" s="236"/>
      <c r="T441" s="236"/>
      <c r="U441" s="236"/>
      <c r="V441" s="236">
        <f>SUM(V442:V495)</f>
        <v>0</v>
      </c>
      <c r="W441" s="236"/>
      <c r="X441" s="236"/>
      <c r="AG441" t="s">
        <v>159</v>
      </c>
    </row>
    <row r="442" spans="1:60" ht="20.399999999999999" outlineLevel="1" x14ac:dyDescent="0.25">
      <c r="A442" s="243">
        <v>87</v>
      </c>
      <c r="B442" s="244" t="s">
        <v>575</v>
      </c>
      <c r="C442" s="258" t="s">
        <v>576</v>
      </c>
      <c r="D442" s="245" t="s">
        <v>162</v>
      </c>
      <c r="E442" s="246">
        <v>7.4240000000000004</v>
      </c>
      <c r="F442" s="247"/>
      <c r="G442" s="248">
        <f>ROUND(E442*F442,2)</f>
        <v>0</v>
      </c>
      <c r="H442" s="231"/>
      <c r="I442" s="230">
        <f>ROUND(E442*H442,2)</f>
        <v>0</v>
      </c>
      <c r="J442" s="231"/>
      <c r="K442" s="230">
        <f>ROUND(E442*J442,2)</f>
        <v>0</v>
      </c>
      <c r="L442" s="230">
        <v>21</v>
      </c>
      <c r="M442" s="230">
        <f>G442*(1+L442/100)</f>
        <v>0</v>
      </c>
      <c r="N442" s="230">
        <v>2.5249999999999999</v>
      </c>
      <c r="O442" s="230">
        <f>ROUND(E442*N442,2)</f>
        <v>18.75</v>
      </c>
      <c r="P442" s="230">
        <v>0</v>
      </c>
      <c r="Q442" s="230">
        <f>ROUND(E442*P442,2)</f>
        <v>0</v>
      </c>
      <c r="R442" s="230"/>
      <c r="S442" s="230" t="s">
        <v>163</v>
      </c>
      <c r="T442" s="230" t="s">
        <v>164</v>
      </c>
      <c r="U442" s="230">
        <v>0</v>
      </c>
      <c r="V442" s="230">
        <f>ROUND(E442*U442,2)</f>
        <v>0</v>
      </c>
      <c r="W442" s="230"/>
      <c r="X442" s="230" t="s">
        <v>176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192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59" t="s">
        <v>198</v>
      </c>
      <c r="D443" s="232"/>
      <c r="E443" s="233"/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168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59" t="s">
        <v>577</v>
      </c>
      <c r="D444" s="232"/>
      <c r="E444" s="233">
        <v>2.9279999999999999</v>
      </c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168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27"/>
      <c r="B445" s="228"/>
      <c r="C445" s="259" t="s">
        <v>578</v>
      </c>
      <c r="D445" s="232"/>
      <c r="E445" s="233">
        <v>2.0640000000000001</v>
      </c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168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59" t="s">
        <v>579</v>
      </c>
      <c r="D446" s="232"/>
      <c r="E446" s="233">
        <v>0.34399999999999997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168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59" t="s">
        <v>580</v>
      </c>
      <c r="D447" s="232"/>
      <c r="E447" s="233">
        <v>1.68</v>
      </c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168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59" t="s">
        <v>581</v>
      </c>
      <c r="D448" s="232"/>
      <c r="E448" s="233">
        <v>0.40799999999999997</v>
      </c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168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43">
        <v>88</v>
      </c>
      <c r="B449" s="244" t="s">
        <v>582</v>
      </c>
      <c r="C449" s="258" t="s">
        <v>583</v>
      </c>
      <c r="D449" s="245" t="s">
        <v>162</v>
      </c>
      <c r="E449" s="246">
        <v>1.4847999999999999</v>
      </c>
      <c r="F449" s="247"/>
      <c r="G449" s="248">
        <f>ROUND(E449*F449,2)</f>
        <v>0</v>
      </c>
      <c r="H449" s="231"/>
      <c r="I449" s="230">
        <f>ROUND(E449*H449,2)</f>
        <v>0</v>
      </c>
      <c r="J449" s="231"/>
      <c r="K449" s="230">
        <f>ROUND(E449*J449,2)</f>
        <v>0</v>
      </c>
      <c r="L449" s="230">
        <v>21</v>
      </c>
      <c r="M449" s="230">
        <f>G449*(1+L449/100)</f>
        <v>0</v>
      </c>
      <c r="N449" s="230">
        <v>1.837</v>
      </c>
      <c r="O449" s="230">
        <f>ROUND(E449*N449,2)</f>
        <v>2.73</v>
      </c>
      <c r="P449" s="230">
        <v>0</v>
      </c>
      <c r="Q449" s="230">
        <f>ROUND(E449*P449,2)</f>
        <v>0</v>
      </c>
      <c r="R449" s="230"/>
      <c r="S449" s="230" t="s">
        <v>163</v>
      </c>
      <c r="T449" s="230" t="s">
        <v>164</v>
      </c>
      <c r="U449" s="230">
        <v>0</v>
      </c>
      <c r="V449" s="230">
        <f>ROUND(E449*U449,2)</f>
        <v>0</v>
      </c>
      <c r="W449" s="230"/>
      <c r="X449" s="230" t="s">
        <v>176</v>
      </c>
      <c r="Y449" s="210"/>
      <c r="Z449" s="210"/>
      <c r="AA449" s="210"/>
      <c r="AB449" s="210"/>
      <c r="AC449" s="210"/>
      <c r="AD449" s="210"/>
      <c r="AE449" s="210"/>
      <c r="AF449" s="210"/>
      <c r="AG449" s="210" t="s">
        <v>192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59" t="s">
        <v>198</v>
      </c>
      <c r="D450" s="232"/>
      <c r="E450" s="233"/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168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59" t="s">
        <v>584</v>
      </c>
      <c r="D451" s="232"/>
      <c r="E451" s="233">
        <v>0.58560000000000001</v>
      </c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168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59" t="s">
        <v>585</v>
      </c>
      <c r="D452" s="232"/>
      <c r="E452" s="233">
        <v>0.4128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168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27"/>
      <c r="B453" s="228"/>
      <c r="C453" s="259" t="s">
        <v>586</v>
      </c>
      <c r="D453" s="232"/>
      <c r="E453" s="233">
        <v>6.88E-2</v>
      </c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168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59" t="s">
        <v>587</v>
      </c>
      <c r="D454" s="232"/>
      <c r="E454" s="233">
        <v>0.33600000000000002</v>
      </c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168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59" t="s">
        <v>588</v>
      </c>
      <c r="D455" s="232"/>
      <c r="E455" s="233">
        <v>8.1600000000000006E-2</v>
      </c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168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0.399999999999999" outlineLevel="1" x14ac:dyDescent="0.25">
      <c r="A456" s="243">
        <v>89</v>
      </c>
      <c r="B456" s="244" t="s">
        <v>589</v>
      </c>
      <c r="C456" s="258" t="s">
        <v>590</v>
      </c>
      <c r="D456" s="245" t="s">
        <v>191</v>
      </c>
      <c r="E456" s="246">
        <v>27.86</v>
      </c>
      <c r="F456" s="247"/>
      <c r="G456" s="248">
        <f>ROUND(E456*F456,2)</f>
        <v>0</v>
      </c>
      <c r="H456" s="231"/>
      <c r="I456" s="230">
        <f>ROUND(E456*H456,2)</f>
        <v>0</v>
      </c>
      <c r="J456" s="231"/>
      <c r="K456" s="230">
        <f>ROUND(E456*J456,2)</f>
        <v>0</v>
      </c>
      <c r="L456" s="230">
        <v>21</v>
      </c>
      <c r="M456" s="230">
        <f>G456*(1+L456/100)</f>
        <v>0</v>
      </c>
      <c r="N456" s="230">
        <v>0.11025</v>
      </c>
      <c r="O456" s="230">
        <f>ROUND(E456*N456,2)</f>
        <v>3.07</v>
      </c>
      <c r="P456" s="230">
        <v>0</v>
      </c>
      <c r="Q456" s="230">
        <f>ROUND(E456*P456,2)</f>
        <v>0</v>
      </c>
      <c r="R456" s="230"/>
      <c r="S456" s="230" t="s">
        <v>163</v>
      </c>
      <c r="T456" s="230" t="s">
        <v>164</v>
      </c>
      <c r="U456" s="230">
        <v>0</v>
      </c>
      <c r="V456" s="230">
        <f>ROUND(E456*U456,2)</f>
        <v>0</v>
      </c>
      <c r="W456" s="230"/>
      <c r="X456" s="230" t="s">
        <v>176</v>
      </c>
      <c r="Y456" s="210"/>
      <c r="Z456" s="210"/>
      <c r="AA456" s="210"/>
      <c r="AB456" s="210"/>
      <c r="AC456" s="210"/>
      <c r="AD456" s="210"/>
      <c r="AE456" s="210"/>
      <c r="AF456" s="210"/>
      <c r="AG456" s="210" t="s">
        <v>192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59" t="s">
        <v>591</v>
      </c>
      <c r="D457" s="232"/>
      <c r="E457" s="233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168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59" t="s">
        <v>374</v>
      </c>
      <c r="D458" s="232"/>
      <c r="E458" s="233"/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168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59" t="s">
        <v>383</v>
      </c>
      <c r="D459" s="232"/>
      <c r="E459" s="233">
        <v>1.4</v>
      </c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168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27"/>
      <c r="B460" s="228"/>
      <c r="C460" s="259" t="s">
        <v>384</v>
      </c>
      <c r="D460" s="232"/>
      <c r="E460" s="233">
        <v>1.3</v>
      </c>
      <c r="F460" s="230"/>
      <c r="G460" s="230"/>
      <c r="H460" s="230"/>
      <c r="I460" s="230"/>
      <c r="J460" s="230"/>
      <c r="K460" s="230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  <c r="X460" s="23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168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59" t="s">
        <v>385</v>
      </c>
      <c r="D461" s="232"/>
      <c r="E461" s="233">
        <v>2.1</v>
      </c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168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59" t="s">
        <v>386</v>
      </c>
      <c r="D462" s="232"/>
      <c r="E462" s="233">
        <v>7.8</v>
      </c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168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59" t="s">
        <v>387</v>
      </c>
      <c r="D463" s="232"/>
      <c r="E463" s="233">
        <v>2.8</v>
      </c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168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59" t="s">
        <v>388</v>
      </c>
      <c r="D464" s="232"/>
      <c r="E464" s="233">
        <v>6.8</v>
      </c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168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59" t="s">
        <v>381</v>
      </c>
      <c r="D465" s="232"/>
      <c r="E465" s="233">
        <v>5.66</v>
      </c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168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20.399999999999999" outlineLevel="1" x14ac:dyDescent="0.25">
      <c r="A466" s="243">
        <v>90</v>
      </c>
      <c r="B466" s="244" t="s">
        <v>592</v>
      </c>
      <c r="C466" s="258" t="s">
        <v>593</v>
      </c>
      <c r="D466" s="245" t="s">
        <v>191</v>
      </c>
      <c r="E466" s="246">
        <v>241.8</v>
      </c>
      <c r="F466" s="247"/>
      <c r="G466" s="248">
        <f>ROUND(E466*F466,2)</f>
        <v>0</v>
      </c>
      <c r="H466" s="231"/>
      <c r="I466" s="230">
        <f>ROUND(E466*H466,2)</f>
        <v>0</v>
      </c>
      <c r="J466" s="231"/>
      <c r="K466" s="230">
        <f>ROUND(E466*J466,2)</f>
        <v>0</v>
      </c>
      <c r="L466" s="230">
        <v>21</v>
      </c>
      <c r="M466" s="230">
        <f>G466*(1+L466/100)</f>
        <v>0</v>
      </c>
      <c r="N466" s="230">
        <v>0.1323</v>
      </c>
      <c r="O466" s="230">
        <f>ROUND(E466*N466,2)</f>
        <v>31.99</v>
      </c>
      <c r="P466" s="230">
        <v>0</v>
      </c>
      <c r="Q466" s="230">
        <f>ROUND(E466*P466,2)</f>
        <v>0</v>
      </c>
      <c r="R466" s="230"/>
      <c r="S466" s="230" t="s">
        <v>163</v>
      </c>
      <c r="T466" s="230" t="s">
        <v>164</v>
      </c>
      <c r="U466" s="230">
        <v>0</v>
      </c>
      <c r="V466" s="230">
        <f>ROUND(E466*U466,2)</f>
        <v>0</v>
      </c>
      <c r="W466" s="230"/>
      <c r="X466" s="230" t="s">
        <v>176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192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27"/>
      <c r="B467" s="228"/>
      <c r="C467" s="259" t="s">
        <v>594</v>
      </c>
      <c r="D467" s="232"/>
      <c r="E467" s="233"/>
      <c r="F467" s="230"/>
      <c r="G467" s="230"/>
      <c r="H467" s="230"/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168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59" t="s">
        <v>374</v>
      </c>
      <c r="D468" s="232"/>
      <c r="E468" s="233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168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59" t="s">
        <v>375</v>
      </c>
      <c r="D469" s="232"/>
      <c r="E469" s="233">
        <v>69.650000000000006</v>
      </c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168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59" t="s">
        <v>376</v>
      </c>
      <c r="D470" s="232"/>
      <c r="E470" s="233">
        <v>50.65</v>
      </c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168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59" t="s">
        <v>377</v>
      </c>
      <c r="D471" s="232"/>
      <c r="E471" s="233">
        <v>52.75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168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27"/>
      <c r="B472" s="228"/>
      <c r="C472" s="259" t="s">
        <v>378</v>
      </c>
      <c r="D472" s="232"/>
      <c r="E472" s="233">
        <v>52.75</v>
      </c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168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59" t="s">
        <v>379</v>
      </c>
      <c r="D473" s="232"/>
      <c r="E473" s="233">
        <v>16</v>
      </c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168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43">
        <v>91</v>
      </c>
      <c r="B474" s="244" t="s">
        <v>595</v>
      </c>
      <c r="C474" s="258" t="s">
        <v>596</v>
      </c>
      <c r="D474" s="245" t="s">
        <v>191</v>
      </c>
      <c r="E474" s="246">
        <v>269.66000000000003</v>
      </c>
      <c r="F474" s="247"/>
      <c r="G474" s="248">
        <f>ROUND(E474*F474,2)</f>
        <v>0</v>
      </c>
      <c r="H474" s="231"/>
      <c r="I474" s="230">
        <f>ROUND(E474*H474,2)</f>
        <v>0</v>
      </c>
      <c r="J474" s="231"/>
      <c r="K474" s="230">
        <f>ROUND(E474*J474,2)</f>
        <v>0</v>
      </c>
      <c r="L474" s="230">
        <v>21</v>
      </c>
      <c r="M474" s="230">
        <f>G474*(1+L474/100)</f>
        <v>0</v>
      </c>
      <c r="N474" s="230">
        <v>0</v>
      </c>
      <c r="O474" s="230">
        <f>ROUND(E474*N474,2)</f>
        <v>0</v>
      </c>
      <c r="P474" s="230">
        <v>0</v>
      </c>
      <c r="Q474" s="230">
        <f>ROUND(E474*P474,2)</f>
        <v>0</v>
      </c>
      <c r="R474" s="230"/>
      <c r="S474" s="230" t="s">
        <v>163</v>
      </c>
      <c r="T474" s="230" t="s">
        <v>164</v>
      </c>
      <c r="U474" s="230">
        <v>0</v>
      </c>
      <c r="V474" s="230">
        <f>ROUND(E474*U474,2)</f>
        <v>0</v>
      </c>
      <c r="W474" s="230"/>
      <c r="X474" s="230" t="s">
        <v>176</v>
      </c>
      <c r="Y474" s="210"/>
      <c r="Z474" s="210"/>
      <c r="AA474" s="210"/>
      <c r="AB474" s="210"/>
      <c r="AC474" s="210"/>
      <c r="AD474" s="210"/>
      <c r="AE474" s="210"/>
      <c r="AF474" s="210"/>
      <c r="AG474" s="210" t="s">
        <v>192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59" t="s">
        <v>591</v>
      </c>
      <c r="D475" s="232"/>
      <c r="E475" s="233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168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27"/>
      <c r="B476" s="228"/>
      <c r="C476" s="259" t="s">
        <v>374</v>
      </c>
      <c r="D476" s="232"/>
      <c r="E476" s="233"/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168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59" t="s">
        <v>383</v>
      </c>
      <c r="D477" s="232"/>
      <c r="E477" s="233">
        <v>1.4</v>
      </c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168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59" t="s">
        <v>384</v>
      </c>
      <c r="D478" s="232"/>
      <c r="E478" s="233">
        <v>1.3</v>
      </c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168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59" t="s">
        <v>385</v>
      </c>
      <c r="D479" s="232"/>
      <c r="E479" s="233">
        <v>2.1</v>
      </c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168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59" t="s">
        <v>386</v>
      </c>
      <c r="D480" s="232"/>
      <c r="E480" s="233">
        <v>7.8</v>
      </c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168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59" t="s">
        <v>387</v>
      </c>
      <c r="D481" s="232"/>
      <c r="E481" s="233">
        <v>2.8</v>
      </c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168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59" t="s">
        <v>388</v>
      </c>
      <c r="D482" s="232"/>
      <c r="E482" s="233">
        <v>6.8</v>
      </c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168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59" t="s">
        <v>381</v>
      </c>
      <c r="D483" s="232"/>
      <c r="E483" s="233">
        <v>5.66</v>
      </c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168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27"/>
      <c r="B484" s="228"/>
      <c r="C484" s="259" t="s">
        <v>206</v>
      </c>
      <c r="D484" s="232"/>
      <c r="E484" s="233"/>
      <c r="F484" s="230"/>
      <c r="G484" s="230"/>
      <c r="H484" s="230"/>
      <c r="I484" s="230"/>
      <c r="J484" s="230"/>
      <c r="K484" s="230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  <c r="X484" s="230"/>
      <c r="Y484" s="210"/>
      <c r="Z484" s="210"/>
      <c r="AA484" s="210"/>
      <c r="AB484" s="210"/>
      <c r="AC484" s="210"/>
      <c r="AD484" s="210"/>
      <c r="AE484" s="210"/>
      <c r="AF484" s="210"/>
      <c r="AG484" s="210" t="s">
        <v>168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59" t="s">
        <v>594</v>
      </c>
      <c r="D485" s="232"/>
      <c r="E485" s="233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168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59" t="s">
        <v>374</v>
      </c>
      <c r="D486" s="232"/>
      <c r="E486" s="233"/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168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59" t="s">
        <v>375</v>
      </c>
      <c r="D487" s="232"/>
      <c r="E487" s="233">
        <v>69.650000000000006</v>
      </c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168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59" t="s">
        <v>376</v>
      </c>
      <c r="D488" s="232"/>
      <c r="E488" s="233">
        <v>50.65</v>
      </c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168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59" t="s">
        <v>377</v>
      </c>
      <c r="D489" s="232"/>
      <c r="E489" s="233">
        <v>52.75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168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59" t="s">
        <v>378</v>
      </c>
      <c r="D490" s="232"/>
      <c r="E490" s="233">
        <v>52.75</v>
      </c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168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59" t="s">
        <v>379</v>
      </c>
      <c r="D491" s="232"/>
      <c r="E491" s="233">
        <v>16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168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43">
        <v>92</v>
      </c>
      <c r="B492" s="244" t="s">
        <v>597</v>
      </c>
      <c r="C492" s="258" t="s">
        <v>598</v>
      </c>
      <c r="D492" s="245" t="s">
        <v>191</v>
      </c>
      <c r="E492" s="246">
        <v>31.08</v>
      </c>
      <c r="F492" s="247"/>
      <c r="G492" s="248">
        <f>ROUND(E492*F492,2)</f>
        <v>0</v>
      </c>
      <c r="H492" s="231"/>
      <c r="I492" s="230">
        <f>ROUND(E492*H492,2)</f>
        <v>0</v>
      </c>
      <c r="J492" s="231"/>
      <c r="K492" s="230">
        <f>ROUND(E492*J492,2)</f>
        <v>0</v>
      </c>
      <c r="L492" s="230">
        <v>21</v>
      </c>
      <c r="M492" s="230">
        <f>G492*(1+L492/100)</f>
        <v>0</v>
      </c>
      <c r="N492" s="230">
        <v>0.10237</v>
      </c>
      <c r="O492" s="230">
        <f>ROUND(E492*N492,2)</f>
        <v>3.18</v>
      </c>
      <c r="P492" s="230">
        <v>0</v>
      </c>
      <c r="Q492" s="230">
        <f>ROUND(E492*P492,2)</f>
        <v>0</v>
      </c>
      <c r="R492" s="230"/>
      <c r="S492" s="230" t="s">
        <v>163</v>
      </c>
      <c r="T492" s="230" t="s">
        <v>164</v>
      </c>
      <c r="U492" s="230">
        <v>0</v>
      </c>
      <c r="V492" s="230">
        <f>ROUND(E492*U492,2)</f>
        <v>0</v>
      </c>
      <c r="W492" s="230"/>
      <c r="X492" s="230" t="s">
        <v>176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192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59" t="s">
        <v>198</v>
      </c>
      <c r="D493" s="232"/>
      <c r="E493" s="233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168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59" t="s">
        <v>599</v>
      </c>
      <c r="D494" s="232"/>
      <c r="E494" s="233">
        <v>29.28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168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59" t="s">
        <v>600</v>
      </c>
      <c r="D495" s="232"/>
      <c r="E495" s="233">
        <v>1.8</v>
      </c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168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x14ac:dyDescent="0.25">
      <c r="A496" s="237" t="s">
        <v>158</v>
      </c>
      <c r="B496" s="238" t="s">
        <v>82</v>
      </c>
      <c r="C496" s="257" t="s">
        <v>83</v>
      </c>
      <c r="D496" s="239"/>
      <c r="E496" s="240"/>
      <c r="F496" s="241"/>
      <c r="G496" s="242">
        <f>SUMIF(AG497:AG521,"&lt;&gt;NOR",G497:G521)</f>
        <v>0</v>
      </c>
      <c r="H496" s="236"/>
      <c r="I496" s="236">
        <f>SUM(I497:I521)</f>
        <v>0</v>
      </c>
      <c r="J496" s="236"/>
      <c r="K496" s="236">
        <f>SUM(K497:K521)</f>
        <v>0</v>
      </c>
      <c r="L496" s="236"/>
      <c r="M496" s="236">
        <f>SUM(M497:M521)</f>
        <v>0</v>
      </c>
      <c r="N496" s="236"/>
      <c r="O496" s="236">
        <f>SUM(O497:O521)</f>
        <v>34.79</v>
      </c>
      <c r="P496" s="236"/>
      <c r="Q496" s="236">
        <f>SUM(Q497:Q521)</f>
        <v>0</v>
      </c>
      <c r="R496" s="236"/>
      <c r="S496" s="236"/>
      <c r="T496" s="236"/>
      <c r="U496" s="236"/>
      <c r="V496" s="236">
        <f>SUM(V497:V521)</f>
        <v>0</v>
      </c>
      <c r="W496" s="236"/>
      <c r="X496" s="236"/>
      <c r="AG496" t="s">
        <v>159</v>
      </c>
    </row>
    <row r="497" spans="1:60" outlineLevel="1" x14ac:dyDescent="0.25">
      <c r="A497" s="243">
        <v>93</v>
      </c>
      <c r="B497" s="244" t="s">
        <v>601</v>
      </c>
      <c r="C497" s="258" t="s">
        <v>602</v>
      </c>
      <c r="D497" s="245" t="s">
        <v>191</v>
      </c>
      <c r="E497" s="246">
        <v>1006.14</v>
      </c>
      <c r="F497" s="247"/>
      <c r="G497" s="248">
        <f>ROUND(E497*F497,2)</f>
        <v>0</v>
      </c>
      <c r="H497" s="231"/>
      <c r="I497" s="230">
        <f>ROUND(E497*H497,2)</f>
        <v>0</v>
      </c>
      <c r="J497" s="231"/>
      <c r="K497" s="230">
        <f>ROUND(E497*J497,2)</f>
        <v>0</v>
      </c>
      <c r="L497" s="230">
        <v>21</v>
      </c>
      <c r="M497" s="230">
        <f>G497*(1+L497/100)</f>
        <v>0</v>
      </c>
      <c r="N497" s="230">
        <v>3.338E-2</v>
      </c>
      <c r="O497" s="230">
        <f>ROUND(E497*N497,2)</f>
        <v>33.58</v>
      </c>
      <c r="P497" s="230">
        <v>0</v>
      </c>
      <c r="Q497" s="230">
        <f>ROUND(E497*P497,2)</f>
        <v>0</v>
      </c>
      <c r="R497" s="230"/>
      <c r="S497" s="230" t="s">
        <v>171</v>
      </c>
      <c r="T497" s="230" t="s">
        <v>277</v>
      </c>
      <c r="U497" s="230">
        <v>0</v>
      </c>
      <c r="V497" s="230">
        <f>ROUND(E497*U497,2)</f>
        <v>0</v>
      </c>
      <c r="W497" s="230"/>
      <c r="X497" s="230" t="s">
        <v>165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172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59" t="s">
        <v>603</v>
      </c>
      <c r="D498" s="232"/>
      <c r="E498" s="233">
        <v>1006.14</v>
      </c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168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49">
        <v>94</v>
      </c>
      <c r="B499" s="250" t="s">
        <v>604</v>
      </c>
      <c r="C499" s="260" t="s">
        <v>605</v>
      </c>
      <c r="D499" s="251" t="s">
        <v>191</v>
      </c>
      <c r="E499" s="252">
        <v>1006.14</v>
      </c>
      <c r="F499" s="253"/>
      <c r="G499" s="254">
        <f>ROUND(E499*F499,2)</f>
        <v>0</v>
      </c>
      <c r="H499" s="231"/>
      <c r="I499" s="230">
        <f>ROUND(E499*H499,2)</f>
        <v>0</v>
      </c>
      <c r="J499" s="231"/>
      <c r="K499" s="230">
        <f>ROUND(E499*J499,2)</f>
        <v>0</v>
      </c>
      <c r="L499" s="230">
        <v>21</v>
      </c>
      <c r="M499" s="230">
        <f>G499*(1+L499/100)</f>
        <v>0</v>
      </c>
      <c r="N499" s="230">
        <v>8.4999999999999995E-4</v>
      </c>
      <c r="O499" s="230">
        <f>ROUND(E499*N499,2)</f>
        <v>0.86</v>
      </c>
      <c r="P499" s="230">
        <v>0</v>
      </c>
      <c r="Q499" s="230">
        <f>ROUND(E499*P499,2)</f>
        <v>0</v>
      </c>
      <c r="R499" s="230"/>
      <c r="S499" s="230" t="s">
        <v>171</v>
      </c>
      <c r="T499" s="230" t="s">
        <v>277</v>
      </c>
      <c r="U499" s="230">
        <v>0</v>
      </c>
      <c r="V499" s="230">
        <f>ROUND(E499*U499,2)</f>
        <v>0</v>
      </c>
      <c r="W499" s="230"/>
      <c r="X499" s="230" t="s">
        <v>165</v>
      </c>
      <c r="Y499" s="210"/>
      <c r="Z499" s="210"/>
      <c r="AA499" s="210"/>
      <c r="AB499" s="210"/>
      <c r="AC499" s="210"/>
      <c r="AD499" s="210"/>
      <c r="AE499" s="210"/>
      <c r="AF499" s="210"/>
      <c r="AG499" s="210" t="s">
        <v>172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49">
        <v>95</v>
      </c>
      <c r="B500" s="250" t="s">
        <v>606</v>
      </c>
      <c r="C500" s="260" t="s">
        <v>607</v>
      </c>
      <c r="D500" s="251" t="s">
        <v>191</v>
      </c>
      <c r="E500" s="252">
        <v>1006.14</v>
      </c>
      <c r="F500" s="253"/>
      <c r="G500" s="254">
        <f>ROUND(E500*F500,2)</f>
        <v>0</v>
      </c>
      <c r="H500" s="231"/>
      <c r="I500" s="230">
        <f>ROUND(E500*H500,2)</f>
        <v>0</v>
      </c>
      <c r="J500" s="231"/>
      <c r="K500" s="230">
        <f>ROUND(E500*J500,2)</f>
        <v>0</v>
      </c>
      <c r="L500" s="230">
        <v>21</v>
      </c>
      <c r="M500" s="230">
        <f>G500*(1+L500/100)</f>
        <v>0</v>
      </c>
      <c r="N500" s="230">
        <v>0</v>
      </c>
      <c r="O500" s="230">
        <f>ROUND(E500*N500,2)</f>
        <v>0</v>
      </c>
      <c r="P500" s="230">
        <v>0</v>
      </c>
      <c r="Q500" s="230">
        <f>ROUND(E500*P500,2)</f>
        <v>0</v>
      </c>
      <c r="R500" s="230"/>
      <c r="S500" s="230" t="s">
        <v>171</v>
      </c>
      <c r="T500" s="230" t="s">
        <v>277</v>
      </c>
      <c r="U500" s="230">
        <v>0</v>
      </c>
      <c r="V500" s="230">
        <f>ROUND(E500*U500,2)</f>
        <v>0</v>
      </c>
      <c r="W500" s="230"/>
      <c r="X500" s="230" t="s">
        <v>165</v>
      </c>
      <c r="Y500" s="210"/>
      <c r="Z500" s="210"/>
      <c r="AA500" s="210"/>
      <c r="AB500" s="210"/>
      <c r="AC500" s="210"/>
      <c r="AD500" s="210"/>
      <c r="AE500" s="210"/>
      <c r="AF500" s="210"/>
      <c r="AG500" s="210" t="s">
        <v>172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43">
        <v>96</v>
      </c>
      <c r="B501" s="244" t="s">
        <v>608</v>
      </c>
      <c r="C501" s="258" t="s">
        <v>609</v>
      </c>
      <c r="D501" s="245" t="s">
        <v>191</v>
      </c>
      <c r="E501" s="246">
        <v>286.56</v>
      </c>
      <c r="F501" s="247"/>
      <c r="G501" s="248">
        <f>ROUND(E501*F501,2)</f>
        <v>0</v>
      </c>
      <c r="H501" s="231"/>
      <c r="I501" s="230">
        <f>ROUND(E501*H501,2)</f>
        <v>0</v>
      </c>
      <c r="J501" s="231"/>
      <c r="K501" s="230">
        <f>ROUND(E501*J501,2)</f>
        <v>0</v>
      </c>
      <c r="L501" s="230">
        <v>21</v>
      </c>
      <c r="M501" s="230">
        <f>G501*(1+L501/100)</f>
        <v>0</v>
      </c>
      <c r="N501" s="230">
        <v>1.2099999999999999E-3</v>
      </c>
      <c r="O501" s="230">
        <f>ROUND(E501*N501,2)</f>
        <v>0.35</v>
      </c>
      <c r="P501" s="230">
        <v>0</v>
      </c>
      <c r="Q501" s="230">
        <f>ROUND(E501*P501,2)</f>
        <v>0</v>
      </c>
      <c r="R501" s="230"/>
      <c r="S501" s="230" t="s">
        <v>171</v>
      </c>
      <c r="T501" s="230" t="s">
        <v>277</v>
      </c>
      <c r="U501" s="230">
        <v>0</v>
      </c>
      <c r="V501" s="230">
        <f>ROUND(E501*U501,2)</f>
        <v>0</v>
      </c>
      <c r="W501" s="230"/>
      <c r="X501" s="230" t="s">
        <v>165</v>
      </c>
      <c r="Y501" s="210"/>
      <c r="Z501" s="210"/>
      <c r="AA501" s="210"/>
      <c r="AB501" s="210"/>
      <c r="AC501" s="210"/>
      <c r="AD501" s="210"/>
      <c r="AE501" s="210"/>
      <c r="AF501" s="210"/>
      <c r="AG501" s="210" t="s">
        <v>172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59" t="s">
        <v>374</v>
      </c>
      <c r="D502" s="232"/>
      <c r="E502" s="233"/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168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59" t="s">
        <v>206</v>
      </c>
      <c r="D503" s="232"/>
      <c r="E503" s="233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168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59" t="s">
        <v>375</v>
      </c>
      <c r="D504" s="232"/>
      <c r="E504" s="233">
        <v>69.650000000000006</v>
      </c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168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59" t="s">
        <v>376</v>
      </c>
      <c r="D505" s="232"/>
      <c r="E505" s="233">
        <v>50.65</v>
      </c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168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59" t="s">
        <v>377</v>
      </c>
      <c r="D506" s="232"/>
      <c r="E506" s="233">
        <v>52.75</v>
      </c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168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59" t="s">
        <v>378</v>
      </c>
      <c r="D507" s="232"/>
      <c r="E507" s="233">
        <v>52.75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168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7"/>
      <c r="B508" s="228"/>
      <c r="C508" s="259" t="s">
        <v>379</v>
      </c>
      <c r="D508" s="232"/>
      <c r="E508" s="233">
        <v>16</v>
      </c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  <c r="X508" s="23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168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59" t="s">
        <v>380</v>
      </c>
      <c r="D509" s="232"/>
      <c r="E509" s="233">
        <v>16.899999999999999</v>
      </c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168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59" t="s">
        <v>381</v>
      </c>
      <c r="D510" s="232"/>
      <c r="E510" s="233">
        <v>5.66</v>
      </c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168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59" t="s">
        <v>206</v>
      </c>
      <c r="D511" s="232"/>
      <c r="E511" s="233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168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59" t="s">
        <v>382</v>
      </c>
      <c r="D512" s="232"/>
      <c r="E512" s="233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168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59" t="s">
        <v>383</v>
      </c>
      <c r="D513" s="232"/>
      <c r="E513" s="233">
        <v>1.4</v>
      </c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168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59" t="s">
        <v>384</v>
      </c>
      <c r="D514" s="232"/>
      <c r="E514" s="233">
        <v>1.3</v>
      </c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168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27"/>
      <c r="B515" s="228"/>
      <c r="C515" s="259" t="s">
        <v>385</v>
      </c>
      <c r="D515" s="232"/>
      <c r="E515" s="233">
        <v>2.1</v>
      </c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168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59" t="s">
        <v>386</v>
      </c>
      <c r="D516" s="232"/>
      <c r="E516" s="233">
        <v>7.8</v>
      </c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168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59" t="s">
        <v>387</v>
      </c>
      <c r="D517" s="232"/>
      <c r="E517" s="233">
        <v>2.8</v>
      </c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168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27"/>
      <c r="B518" s="228"/>
      <c r="C518" s="259" t="s">
        <v>388</v>
      </c>
      <c r="D518" s="232"/>
      <c r="E518" s="233">
        <v>6.8</v>
      </c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10"/>
      <c r="Z518" s="210"/>
      <c r="AA518" s="210"/>
      <c r="AB518" s="210"/>
      <c r="AC518" s="210"/>
      <c r="AD518" s="210"/>
      <c r="AE518" s="210"/>
      <c r="AF518" s="210"/>
      <c r="AG518" s="210" t="s">
        <v>168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49">
        <v>97</v>
      </c>
      <c r="B519" s="250" t="s">
        <v>610</v>
      </c>
      <c r="C519" s="260" t="s">
        <v>611</v>
      </c>
      <c r="D519" s="251" t="s">
        <v>191</v>
      </c>
      <c r="E519" s="252">
        <v>1006.14</v>
      </c>
      <c r="F519" s="253"/>
      <c r="G519" s="254">
        <f>ROUND(E519*F519,2)</f>
        <v>0</v>
      </c>
      <c r="H519" s="231"/>
      <c r="I519" s="230">
        <f>ROUND(E519*H519,2)</f>
        <v>0</v>
      </c>
      <c r="J519" s="231"/>
      <c r="K519" s="230">
        <f>ROUND(E519*J519,2)</f>
        <v>0</v>
      </c>
      <c r="L519" s="230">
        <v>21</v>
      </c>
      <c r="M519" s="230">
        <f>G519*(1+L519/100)</f>
        <v>0</v>
      </c>
      <c r="N519" s="230">
        <v>0</v>
      </c>
      <c r="O519" s="230">
        <f>ROUND(E519*N519,2)</f>
        <v>0</v>
      </c>
      <c r="P519" s="230">
        <v>0</v>
      </c>
      <c r="Q519" s="230">
        <f>ROUND(E519*P519,2)</f>
        <v>0</v>
      </c>
      <c r="R519" s="230"/>
      <c r="S519" s="230" t="s">
        <v>171</v>
      </c>
      <c r="T519" s="230" t="s">
        <v>277</v>
      </c>
      <c r="U519" s="230">
        <v>0</v>
      </c>
      <c r="V519" s="230">
        <f>ROUND(E519*U519,2)</f>
        <v>0</v>
      </c>
      <c r="W519" s="230"/>
      <c r="X519" s="230" t="s">
        <v>165</v>
      </c>
      <c r="Y519" s="210"/>
      <c r="Z519" s="210"/>
      <c r="AA519" s="210"/>
      <c r="AB519" s="210"/>
      <c r="AC519" s="210"/>
      <c r="AD519" s="210"/>
      <c r="AE519" s="210"/>
      <c r="AF519" s="210"/>
      <c r="AG519" s="210" t="s">
        <v>172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49">
        <v>98</v>
      </c>
      <c r="B520" s="250" t="s">
        <v>612</v>
      </c>
      <c r="C520" s="260" t="s">
        <v>613</v>
      </c>
      <c r="D520" s="251" t="s">
        <v>191</v>
      </c>
      <c r="E520" s="252">
        <v>1006.14</v>
      </c>
      <c r="F520" s="253"/>
      <c r="G520" s="254">
        <f>ROUND(E520*F520,2)</f>
        <v>0</v>
      </c>
      <c r="H520" s="231"/>
      <c r="I520" s="230">
        <f>ROUND(E520*H520,2)</f>
        <v>0</v>
      </c>
      <c r="J520" s="231"/>
      <c r="K520" s="230">
        <f>ROUND(E520*J520,2)</f>
        <v>0</v>
      </c>
      <c r="L520" s="230">
        <v>21</v>
      </c>
      <c r="M520" s="230">
        <f>G520*(1+L520/100)</f>
        <v>0</v>
      </c>
      <c r="N520" s="230">
        <v>0</v>
      </c>
      <c r="O520" s="230">
        <f>ROUND(E520*N520,2)</f>
        <v>0</v>
      </c>
      <c r="P520" s="230">
        <v>0</v>
      </c>
      <c r="Q520" s="230">
        <f>ROUND(E520*P520,2)</f>
        <v>0</v>
      </c>
      <c r="R520" s="230"/>
      <c r="S520" s="230" t="s">
        <v>171</v>
      </c>
      <c r="T520" s="230" t="s">
        <v>277</v>
      </c>
      <c r="U520" s="230">
        <v>0</v>
      </c>
      <c r="V520" s="230">
        <f>ROUND(E520*U520,2)</f>
        <v>0</v>
      </c>
      <c r="W520" s="230"/>
      <c r="X520" s="230" t="s">
        <v>165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172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49">
        <v>99</v>
      </c>
      <c r="B521" s="250" t="s">
        <v>614</v>
      </c>
      <c r="C521" s="260" t="s">
        <v>615</v>
      </c>
      <c r="D521" s="251" t="s">
        <v>191</v>
      </c>
      <c r="E521" s="252">
        <v>1006.14</v>
      </c>
      <c r="F521" s="253"/>
      <c r="G521" s="254">
        <f>ROUND(E521*F521,2)</f>
        <v>0</v>
      </c>
      <c r="H521" s="231"/>
      <c r="I521" s="230">
        <f>ROUND(E521*H521,2)</f>
        <v>0</v>
      </c>
      <c r="J521" s="231"/>
      <c r="K521" s="230">
        <f>ROUND(E521*J521,2)</f>
        <v>0</v>
      </c>
      <c r="L521" s="230">
        <v>21</v>
      </c>
      <c r="M521" s="230">
        <f>G521*(1+L521/100)</f>
        <v>0</v>
      </c>
      <c r="N521" s="230">
        <v>0</v>
      </c>
      <c r="O521" s="230">
        <f>ROUND(E521*N521,2)</f>
        <v>0</v>
      </c>
      <c r="P521" s="230">
        <v>0</v>
      </c>
      <c r="Q521" s="230">
        <f>ROUND(E521*P521,2)</f>
        <v>0</v>
      </c>
      <c r="R521" s="230"/>
      <c r="S521" s="230" t="s">
        <v>171</v>
      </c>
      <c r="T521" s="230" t="s">
        <v>277</v>
      </c>
      <c r="U521" s="230">
        <v>0</v>
      </c>
      <c r="V521" s="230">
        <f>ROUND(E521*U521,2)</f>
        <v>0</v>
      </c>
      <c r="W521" s="230"/>
      <c r="X521" s="230" t="s">
        <v>165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172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ht="26.4" x14ac:dyDescent="0.25">
      <c r="A522" s="237" t="s">
        <v>158</v>
      </c>
      <c r="B522" s="238" t="s">
        <v>84</v>
      </c>
      <c r="C522" s="257" t="s">
        <v>85</v>
      </c>
      <c r="D522" s="239"/>
      <c r="E522" s="240"/>
      <c r="F522" s="241"/>
      <c r="G522" s="242">
        <f>SUMIF(AG523:AG559,"&lt;&gt;NOR",G523:G559)</f>
        <v>0</v>
      </c>
      <c r="H522" s="236"/>
      <c r="I522" s="236">
        <f>SUM(I523:I559)</f>
        <v>0</v>
      </c>
      <c r="J522" s="236"/>
      <c r="K522" s="236">
        <f>SUM(K523:K559)</f>
        <v>0</v>
      </c>
      <c r="L522" s="236"/>
      <c r="M522" s="236">
        <f>SUM(M523:M559)</f>
        <v>0</v>
      </c>
      <c r="N522" s="236"/>
      <c r="O522" s="236">
        <f>SUM(O523:O559)</f>
        <v>0.02</v>
      </c>
      <c r="P522" s="236"/>
      <c r="Q522" s="236">
        <f>SUM(Q523:Q559)</f>
        <v>0</v>
      </c>
      <c r="R522" s="236"/>
      <c r="S522" s="236"/>
      <c r="T522" s="236"/>
      <c r="U522" s="236"/>
      <c r="V522" s="236">
        <f>SUM(V523:V559)</f>
        <v>0</v>
      </c>
      <c r="W522" s="236"/>
      <c r="X522" s="236"/>
      <c r="AG522" t="s">
        <v>159</v>
      </c>
    </row>
    <row r="523" spans="1:60" ht="20.399999999999999" outlineLevel="1" x14ac:dyDescent="0.25">
      <c r="A523" s="249">
        <v>100</v>
      </c>
      <c r="B523" s="250" t="s">
        <v>616</v>
      </c>
      <c r="C523" s="260" t="s">
        <v>617</v>
      </c>
      <c r="D523" s="251"/>
      <c r="E523" s="252">
        <v>0</v>
      </c>
      <c r="F523" s="253"/>
      <c r="G523" s="254">
        <f>ROUND(E523*F523,2)</f>
        <v>0</v>
      </c>
      <c r="H523" s="231"/>
      <c r="I523" s="230">
        <f>ROUND(E523*H523,2)</f>
        <v>0</v>
      </c>
      <c r="J523" s="231"/>
      <c r="K523" s="230">
        <f>ROUND(E523*J523,2)</f>
        <v>0</v>
      </c>
      <c r="L523" s="230">
        <v>21</v>
      </c>
      <c r="M523" s="230">
        <f>G523*(1+L523/100)</f>
        <v>0</v>
      </c>
      <c r="N523" s="230">
        <v>0</v>
      </c>
      <c r="O523" s="230">
        <f>ROUND(E523*N523,2)</f>
        <v>0</v>
      </c>
      <c r="P523" s="230">
        <v>0</v>
      </c>
      <c r="Q523" s="230">
        <f>ROUND(E523*P523,2)</f>
        <v>0</v>
      </c>
      <c r="R523" s="230"/>
      <c r="S523" s="230" t="s">
        <v>171</v>
      </c>
      <c r="T523" s="230" t="s">
        <v>277</v>
      </c>
      <c r="U523" s="230">
        <v>0</v>
      </c>
      <c r="V523" s="230">
        <f>ROUND(E523*U523,2)</f>
        <v>0</v>
      </c>
      <c r="W523" s="230"/>
      <c r="X523" s="230" t="s">
        <v>165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166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ht="20.399999999999999" outlineLevel="1" x14ac:dyDescent="0.25">
      <c r="A524" s="249">
        <v>101</v>
      </c>
      <c r="B524" s="250" t="s">
        <v>618</v>
      </c>
      <c r="C524" s="260" t="s">
        <v>619</v>
      </c>
      <c r="D524" s="251" t="s">
        <v>291</v>
      </c>
      <c r="E524" s="252">
        <v>1</v>
      </c>
      <c r="F524" s="253"/>
      <c r="G524" s="254">
        <f>ROUND(E524*F524,2)</f>
        <v>0</v>
      </c>
      <c r="H524" s="231"/>
      <c r="I524" s="230">
        <f>ROUND(E524*H524,2)</f>
        <v>0</v>
      </c>
      <c r="J524" s="231"/>
      <c r="K524" s="230">
        <f>ROUND(E524*J524,2)</f>
        <v>0</v>
      </c>
      <c r="L524" s="230">
        <v>21</v>
      </c>
      <c r="M524" s="230">
        <f>G524*(1+L524/100)</f>
        <v>0</v>
      </c>
      <c r="N524" s="230">
        <v>0</v>
      </c>
      <c r="O524" s="230">
        <f>ROUND(E524*N524,2)</f>
        <v>0</v>
      </c>
      <c r="P524" s="230">
        <v>0</v>
      </c>
      <c r="Q524" s="230">
        <f>ROUND(E524*P524,2)</f>
        <v>0</v>
      </c>
      <c r="R524" s="230"/>
      <c r="S524" s="230" t="s">
        <v>171</v>
      </c>
      <c r="T524" s="230" t="s">
        <v>277</v>
      </c>
      <c r="U524" s="230">
        <v>0</v>
      </c>
      <c r="V524" s="230">
        <f>ROUND(E524*U524,2)</f>
        <v>0</v>
      </c>
      <c r="W524" s="230"/>
      <c r="X524" s="230" t="s">
        <v>165</v>
      </c>
      <c r="Y524" s="210"/>
      <c r="Z524" s="210"/>
      <c r="AA524" s="210"/>
      <c r="AB524" s="210"/>
      <c r="AC524" s="210"/>
      <c r="AD524" s="210"/>
      <c r="AE524" s="210"/>
      <c r="AF524" s="210"/>
      <c r="AG524" s="210" t="s">
        <v>172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49">
        <v>102</v>
      </c>
      <c r="B525" s="250" t="s">
        <v>620</v>
      </c>
      <c r="C525" s="260" t="s">
        <v>621</v>
      </c>
      <c r="D525" s="251" t="s">
        <v>462</v>
      </c>
      <c r="E525" s="252">
        <v>6</v>
      </c>
      <c r="F525" s="253"/>
      <c r="G525" s="254">
        <f>ROUND(E525*F525,2)</f>
        <v>0</v>
      </c>
      <c r="H525" s="231"/>
      <c r="I525" s="230">
        <f>ROUND(E525*H525,2)</f>
        <v>0</v>
      </c>
      <c r="J525" s="231"/>
      <c r="K525" s="230">
        <f>ROUND(E525*J525,2)</f>
        <v>0</v>
      </c>
      <c r="L525" s="230">
        <v>21</v>
      </c>
      <c r="M525" s="230">
        <f>G525*(1+L525/100)</f>
        <v>0</v>
      </c>
      <c r="N525" s="230">
        <v>0</v>
      </c>
      <c r="O525" s="230">
        <f>ROUND(E525*N525,2)</f>
        <v>0</v>
      </c>
      <c r="P525" s="230">
        <v>0</v>
      </c>
      <c r="Q525" s="230">
        <f>ROUND(E525*P525,2)</f>
        <v>0</v>
      </c>
      <c r="R525" s="230"/>
      <c r="S525" s="230" t="s">
        <v>171</v>
      </c>
      <c r="T525" s="230" t="s">
        <v>277</v>
      </c>
      <c r="U525" s="230">
        <v>0</v>
      </c>
      <c r="V525" s="230">
        <f>ROUND(E525*U525,2)</f>
        <v>0</v>
      </c>
      <c r="W525" s="230"/>
      <c r="X525" s="230" t="s">
        <v>165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172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49">
        <v>103</v>
      </c>
      <c r="B526" s="250" t="s">
        <v>622</v>
      </c>
      <c r="C526" s="260" t="s">
        <v>623</v>
      </c>
      <c r="D526" s="251" t="s">
        <v>291</v>
      </c>
      <c r="E526" s="252">
        <v>1</v>
      </c>
      <c r="F526" s="253"/>
      <c r="G526" s="254">
        <f>ROUND(E526*F526,2)</f>
        <v>0</v>
      </c>
      <c r="H526" s="231"/>
      <c r="I526" s="230">
        <f>ROUND(E526*H526,2)</f>
        <v>0</v>
      </c>
      <c r="J526" s="231"/>
      <c r="K526" s="230">
        <f>ROUND(E526*J526,2)</f>
        <v>0</v>
      </c>
      <c r="L526" s="230">
        <v>21</v>
      </c>
      <c r="M526" s="230">
        <f>G526*(1+L526/100)</f>
        <v>0</v>
      </c>
      <c r="N526" s="230">
        <v>0</v>
      </c>
      <c r="O526" s="230">
        <f>ROUND(E526*N526,2)</f>
        <v>0</v>
      </c>
      <c r="P526" s="230">
        <v>0</v>
      </c>
      <c r="Q526" s="230">
        <f>ROUND(E526*P526,2)</f>
        <v>0</v>
      </c>
      <c r="R526" s="230"/>
      <c r="S526" s="230" t="s">
        <v>171</v>
      </c>
      <c r="T526" s="230" t="s">
        <v>277</v>
      </c>
      <c r="U526" s="230">
        <v>0</v>
      </c>
      <c r="V526" s="230">
        <f>ROUND(E526*U526,2)</f>
        <v>0</v>
      </c>
      <c r="W526" s="230"/>
      <c r="X526" s="230" t="s">
        <v>165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172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43">
        <v>104</v>
      </c>
      <c r="B527" s="244" t="s">
        <v>624</v>
      </c>
      <c r="C527" s="258" t="s">
        <v>625</v>
      </c>
      <c r="D527" s="245" t="s">
        <v>191</v>
      </c>
      <c r="E527" s="246">
        <v>45.18</v>
      </c>
      <c r="F527" s="247"/>
      <c r="G527" s="248">
        <f>ROUND(E527*F527,2)</f>
        <v>0</v>
      </c>
      <c r="H527" s="231"/>
      <c r="I527" s="230">
        <f>ROUND(E527*H527,2)</f>
        <v>0</v>
      </c>
      <c r="J527" s="231"/>
      <c r="K527" s="230">
        <f>ROUND(E527*J527,2)</f>
        <v>0</v>
      </c>
      <c r="L527" s="230">
        <v>21</v>
      </c>
      <c r="M527" s="230">
        <f>G527*(1+L527/100)</f>
        <v>0</v>
      </c>
      <c r="N527" s="230">
        <v>0</v>
      </c>
      <c r="O527" s="230">
        <f>ROUND(E527*N527,2)</f>
        <v>0</v>
      </c>
      <c r="P527" s="230">
        <v>0</v>
      </c>
      <c r="Q527" s="230">
        <f>ROUND(E527*P527,2)</f>
        <v>0</v>
      </c>
      <c r="R527" s="230"/>
      <c r="S527" s="230" t="s">
        <v>171</v>
      </c>
      <c r="T527" s="230" t="s">
        <v>277</v>
      </c>
      <c r="U527" s="230">
        <v>0</v>
      </c>
      <c r="V527" s="230">
        <f>ROUND(E527*U527,2)</f>
        <v>0</v>
      </c>
      <c r="W527" s="230"/>
      <c r="X527" s="230" t="s">
        <v>165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626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59" t="s">
        <v>507</v>
      </c>
      <c r="D528" s="232"/>
      <c r="E528" s="233">
        <v>2.97</v>
      </c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168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27"/>
      <c r="B529" s="228"/>
      <c r="C529" s="259" t="s">
        <v>508</v>
      </c>
      <c r="D529" s="232"/>
      <c r="E529" s="233">
        <v>8.82</v>
      </c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168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59" t="s">
        <v>509</v>
      </c>
      <c r="D530" s="232"/>
      <c r="E530" s="233">
        <v>28.35</v>
      </c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168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59" t="s">
        <v>510</v>
      </c>
      <c r="D531" s="232"/>
      <c r="E531" s="233">
        <v>5.04</v>
      </c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168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43">
        <v>105</v>
      </c>
      <c r="B532" s="244" t="s">
        <v>627</v>
      </c>
      <c r="C532" s="258" t="s">
        <v>628</v>
      </c>
      <c r="D532" s="245" t="s">
        <v>191</v>
      </c>
      <c r="E532" s="246">
        <v>602.05999999999995</v>
      </c>
      <c r="F532" s="247"/>
      <c r="G532" s="248">
        <f>ROUND(E532*F532,2)</f>
        <v>0</v>
      </c>
      <c r="H532" s="231"/>
      <c r="I532" s="230">
        <f>ROUND(E532*H532,2)</f>
        <v>0</v>
      </c>
      <c r="J532" s="231"/>
      <c r="K532" s="230">
        <f>ROUND(E532*J532,2)</f>
        <v>0</v>
      </c>
      <c r="L532" s="230">
        <v>21</v>
      </c>
      <c r="M532" s="230">
        <f>G532*(1+L532/100)</f>
        <v>0</v>
      </c>
      <c r="N532" s="230">
        <v>4.0000000000000003E-5</v>
      </c>
      <c r="O532" s="230">
        <f>ROUND(E532*N532,2)</f>
        <v>0.02</v>
      </c>
      <c r="P532" s="230">
        <v>0</v>
      </c>
      <c r="Q532" s="230">
        <f>ROUND(E532*P532,2)</f>
        <v>0</v>
      </c>
      <c r="R532" s="230"/>
      <c r="S532" s="230" t="s">
        <v>171</v>
      </c>
      <c r="T532" s="230" t="s">
        <v>277</v>
      </c>
      <c r="U532" s="230">
        <v>0</v>
      </c>
      <c r="V532" s="230">
        <f>ROUND(E532*U532,2)</f>
        <v>0</v>
      </c>
      <c r="W532" s="230"/>
      <c r="X532" s="230" t="s">
        <v>165</v>
      </c>
      <c r="Y532" s="210"/>
      <c r="Z532" s="210"/>
      <c r="AA532" s="210"/>
      <c r="AB532" s="210"/>
      <c r="AC532" s="210"/>
      <c r="AD532" s="210"/>
      <c r="AE532" s="210"/>
      <c r="AF532" s="210"/>
      <c r="AG532" s="210" t="s">
        <v>166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59" t="s">
        <v>374</v>
      </c>
      <c r="D533" s="232"/>
      <c r="E533" s="233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168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59" t="s">
        <v>375</v>
      </c>
      <c r="D534" s="232"/>
      <c r="E534" s="233">
        <v>69.650000000000006</v>
      </c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168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59" t="s">
        <v>376</v>
      </c>
      <c r="D535" s="232"/>
      <c r="E535" s="233">
        <v>50.65</v>
      </c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168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59" t="s">
        <v>377</v>
      </c>
      <c r="D536" s="232"/>
      <c r="E536" s="233">
        <v>52.75</v>
      </c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168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59" t="s">
        <v>378</v>
      </c>
      <c r="D537" s="232"/>
      <c r="E537" s="233">
        <v>52.75</v>
      </c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168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59" t="s">
        <v>379</v>
      </c>
      <c r="D538" s="232"/>
      <c r="E538" s="233">
        <v>16</v>
      </c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168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59" t="s">
        <v>383</v>
      </c>
      <c r="D539" s="232"/>
      <c r="E539" s="233">
        <v>1.4</v>
      </c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168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27"/>
      <c r="B540" s="228"/>
      <c r="C540" s="259" t="s">
        <v>384</v>
      </c>
      <c r="D540" s="232"/>
      <c r="E540" s="233">
        <v>1.3</v>
      </c>
      <c r="F540" s="230"/>
      <c r="G540" s="230"/>
      <c r="H540" s="230"/>
      <c r="I540" s="230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10"/>
      <c r="Z540" s="210"/>
      <c r="AA540" s="210"/>
      <c r="AB540" s="210"/>
      <c r="AC540" s="210"/>
      <c r="AD540" s="210"/>
      <c r="AE540" s="210"/>
      <c r="AF540" s="210"/>
      <c r="AG540" s="210" t="s">
        <v>168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27"/>
      <c r="B541" s="228"/>
      <c r="C541" s="259" t="s">
        <v>385</v>
      </c>
      <c r="D541" s="232"/>
      <c r="E541" s="233">
        <v>2.1</v>
      </c>
      <c r="F541" s="230"/>
      <c r="G541" s="230"/>
      <c r="H541" s="230"/>
      <c r="I541" s="230"/>
      <c r="J541" s="230"/>
      <c r="K541" s="230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  <c r="X541" s="230"/>
      <c r="Y541" s="210"/>
      <c r="Z541" s="210"/>
      <c r="AA541" s="210"/>
      <c r="AB541" s="210"/>
      <c r="AC541" s="210"/>
      <c r="AD541" s="210"/>
      <c r="AE541" s="210"/>
      <c r="AF541" s="210"/>
      <c r="AG541" s="210" t="s">
        <v>168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59" t="s">
        <v>386</v>
      </c>
      <c r="D542" s="232"/>
      <c r="E542" s="233">
        <v>7.8</v>
      </c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168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27"/>
      <c r="B543" s="228"/>
      <c r="C543" s="259" t="s">
        <v>387</v>
      </c>
      <c r="D543" s="232"/>
      <c r="E543" s="233">
        <v>2.8</v>
      </c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210"/>
      <c r="Z543" s="210"/>
      <c r="AA543" s="210"/>
      <c r="AB543" s="210"/>
      <c r="AC543" s="210"/>
      <c r="AD543" s="210"/>
      <c r="AE543" s="210"/>
      <c r="AF543" s="210"/>
      <c r="AG543" s="210" t="s">
        <v>168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27"/>
      <c r="B544" s="228"/>
      <c r="C544" s="259" t="s">
        <v>388</v>
      </c>
      <c r="D544" s="232"/>
      <c r="E544" s="233">
        <v>6.8</v>
      </c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168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27"/>
      <c r="B545" s="228"/>
      <c r="C545" s="259" t="s">
        <v>380</v>
      </c>
      <c r="D545" s="232"/>
      <c r="E545" s="233">
        <v>16.899999999999999</v>
      </c>
      <c r="F545" s="230"/>
      <c r="G545" s="230"/>
      <c r="H545" s="230"/>
      <c r="I545" s="230"/>
      <c r="J545" s="230"/>
      <c r="K545" s="230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  <c r="X545" s="23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168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59" t="s">
        <v>381</v>
      </c>
      <c r="D546" s="232"/>
      <c r="E546" s="233">
        <v>5.66</v>
      </c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168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5">
      <c r="A547" s="227"/>
      <c r="B547" s="228"/>
      <c r="C547" s="259" t="s">
        <v>206</v>
      </c>
      <c r="D547" s="232"/>
      <c r="E547" s="233"/>
      <c r="F547" s="230"/>
      <c r="G547" s="230"/>
      <c r="H547" s="230"/>
      <c r="I547" s="230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168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27"/>
      <c r="B548" s="228"/>
      <c r="C548" s="259" t="s">
        <v>629</v>
      </c>
      <c r="D548" s="232"/>
      <c r="E548" s="233">
        <v>100</v>
      </c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168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27"/>
      <c r="B549" s="228"/>
      <c r="C549" s="259" t="s">
        <v>206</v>
      </c>
      <c r="D549" s="232"/>
      <c r="E549" s="233"/>
      <c r="F549" s="230"/>
      <c r="G549" s="230"/>
      <c r="H549" s="230"/>
      <c r="I549" s="230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168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59" t="s">
        <v>630</v>
      </c>
      <c r="D550" s="232"/>
      <c r="E550" s="233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168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27"/>
      <c r="B551" s="228"/>
      <c r="C551" s="259" t="s">
        <v>631</v>
      </c>
      <c r="D551" s="232"/>
      <c r="E551" s="233">
        <v>26.9</v>
      </c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168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59" t="s">
        <v>632</v>
      </c>
      <c r="D552" s="232"/>
      <c r="E552" s="233">
        <v>24.6</v>
      </c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168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27"/>
      <c r="B553" s="228"/>
      <c r="C553" s="259" t="s">
        <v>633</v>
      </c>
      <c r="D553" s="232"/>
      <c r="E553" s="233">
        <v>9.8000000000000007</v>
      </c>
      <c r="F553" s="230"/>
      <c r="G553" s="230"/>
      <c r="H553" s="230"/>
      <c r="I553" s="230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168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59" t="s">
        <v>634</v>
      </c>
      <c r="D554" s="232"/>
      <c r="E554" s="233">
        <v>63.2</v>
      </c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168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27"/>
      <c r="B555" s="228"/>
      <c r="C555" s="259" t="s">
        <v>635</v>
      </c>
      <c r="D555" s="232"/>
      <c r="E555" s="233">
        <v>14.4</v>
      </c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168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59" t="s">
        <v>636</v>
      </c>
      <c r="D556" s="232"/>
      <c r="E556" s="233">
        <v>62.7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168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27"/>
      <c r="B557" s="228"/>
      <c r="C557" s="259" t="s">
        <v>637</v>
      </c>
      <c r="D557" s="232"/>
      <c r="E557" s="233">
        <v>13.9</v>
      </c>
      <c r="F557" s="230"/>
      <c r="G557" s="230"/>
      <c r="H557" s="230"/>
      <c r="I557" s="230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168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43">
        <v>106</v>
      </c>
      <c r="B558" s="244" t="s">
        <v>638</v>
      </c>
      <c r="C558" s="258" t="s">
        <v>639</v>
      </c>
      <c r="D558" s="245" t="s">
        <v>191</v>
      </c>
      <c r="E558" s="246">
        <v>1806.18</v>
      </c>
      <c r="F558" s="247"/>
      <c r="G558" s="248">
        <f>ROUND(E558*F558,2)</f>
        <v>0</v>
      </c>
      <c r="H558" s="231"/>
      <c r="I558" s="230">
        <f>ROUND(E558*H558,2)</f>
        <v>0</v>
      </c>
      <c r="J558" s="231"/>
      <c r="K558" s="230">
        <f>ROUND(E558*J558,2)</f>
        <v>0</v>
      </c>
      <c r="L558" s="230">
        <v>21</v>
      </c>
      <c r="M558" s="230">
        <f>G558*(1+L558/100)</f>
        <v>0</v>
      </c>
      <c r="N558" s="230">
        <v>0</v>
      </c>
      <c r="O558" s="230">
        <f>ROUND(E558*N558,2)</f>
        <v>0</v>
      </c>
      <c r="P558" s="230">
        <v>0</v>
      </c>
      <c r="Q558" s="230">
        <f>ROUND(E558*P558,2)</f>
        <v>0</v>
      </c>
      <c r="R558" s="230"/>
      <c r="S558" s="230" t="s">
        <v>171</v>
      </c>
      <c r="T558" s="230" t="s">
        <v>277</v>
      </c>
      <c r="U558" s="230">
        <v>0</v>
      </c>
      <c r="V558" s="230">
        <f>ROUND(E558*U558,2)</f>
        <v>0</v>
      </c>
      <c r="W558" s="230"/>
      <c r="X558" s="230" t="s">
        <v>165</v>
      </c>
      <c r="Y558" s="210"/>
      <c r="Z558" s="210"/>
      <c r="AA558" s="210"/>
      <c r="AB558" s="210"/>
      <c r="AC558" s="210"/>
      <c r="AD558" s="210"/>
      <c r="AE558" s="210"/>
      <c r="AF558" s="210"/>
      <c r="AG558" s="210" t="s">
        <v>172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27"/>
      <c r="B559" s="228"/>
      <c r="C559" s="259" t="s">
        <v>640</v>
      </c>
      <c r="D559" s="232"/>
      <c r="E559" s="233">
        <v>1806.18</v>
      </c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168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x14ac:dyDescent="0.25">
      <c r="A560" s="237" t="s">
        <v>158</v>
      </c>
      <c r="B560" s="238" t="s">
        <v>86</v>
      </c>
      <c r="C560" s="257" t="s">
        <v>87</v>
      </c>
      <c r="D560" s="239"/>
      <c r="E560" s="240"/>
      <c r="F560" s="241"/>
      <c r="G560" s="242">
        <f>SUMIF(AG561:AG652,"&lt;&gt;NOR",G561:G652)</f>
        <v>0</v>
      </c>
      <c r="H560" s="236"/>
      <c r="I560" s="236">
        <f>SUM(I561:I652)</f>
        <v>0</v>
      </c>
      <c r="J560" s="236"/>
      <c r="K560" s="236">
        <f>SUM(K561:K652)</f>
        <v>0</v>
      </c>
      <c r="L560" s="236"/>
      <c r="M560" s="236">
        <f>SUM(M561:M652)</f>
        <v>0</v>
      </c>
      <c r="N560" s="236"/>
      <c r="O560" s="236">
        <f>SUM(O561:O652)</f>
        <v>0.08</v>
      </c>
      <c r="P560" s="236"/>
      <c r="Q560" s="236">
        <f>SUM(Q561:Q652)</f>
        <v>145.70000000000002</v>
      </c>
      <c r="R560" s="236"/>
      <c r="S560" s="236"/>
      <c r="T560" s="236"/>
      <c r="U560" s="236"/>
      <c r="V560" s="236">
        <f>SUM(V561:V652)</f>
        <v>33.549999999999997</v>
      </c>
      <c r="W560" s="236"/>
      <c r="X560" s="236"/>
      <c r="AG560" t="s">
        <v>159</v>
      </c>
    </row>
    <row r="561" spans="1:60" outlineLevel="1" x14ac:dyDescent="0.25">
      <c r="A561" s="243">
        <v>107</v>
      </c>
      <c r="B561" s="244" t="s">
        <v>641</v>
      </c>
      <c r="C561" s="258" t="s">
        <v>642</v>
      </c>
      <c r="D561" s="245" t="s">
        <v>191</v>
      </c>
      <c r="E561" s="246">
        <v>8.64</v>
      </c>
      <c r="F561" s="247"/>
      <c r="G561" s="248">
        <f>ROUND(E561*F561,2)</f>
        <v>0</v>
      </c>
      <c r="H561" s="231"/>
      <c r="I561" s="230">
        <f>ROUND(E561*H561,2)</f>
        <v>0</v>
      </c>
      <c r="J561" s="231"/>
      <c r="K561" s="230">
        <f>ROUND(E561*J561,2)</f>
        <v>0</v>
      </c>
      <c r="L561" s="230">
        <v>21</v>
      </c>
      <c r="M561" s="230">
        <f>G561*(1+L561/100)</f>
        <v>0</v>
      </c>
      <c r="N561" s="230">
        <v>9.2000000000000003E-4</v>
      </c>
      <c r="O561" s="230">
        <f>ROUND(E561*N561,2)</f>
        <v>0.01</v>
      </c>
      <c r="P561" s="230">
        <v>0.04</v>
      </c>
      <c r="Q561" s="230">
        <f>ROUND(E561*P561,2)</f>
        <v>0.35</v>
      </c>
      <c r="R561" s="230"/>
      <c r="S561" s="230" t="s">
        <v>163</v>
      </c>
      <c r="T561" s="230" t="s">
        <v>164</v>
      </c>
      <c r="U561" s="230">
        <v>0.373</v>
      </c>
      <c r="V561" s="230">
        <f>ROUND(E561*U561,2)</f>
        <v>3.22</v>
      </c>
      <c r="W561" s="230"/>
      <c r="X561" s="230" t="s">
        <v>165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166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59" t="s">
        <v>643</v>
      </c>
      <c r="D562" s="232"/>
      <c r="E562" s="233">
        <v>8.64</v>
      </c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168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43">
        <v>108</v>
      </c>
      <c r="B563" s="244" t="s">
        <v>644</v>
      </c>
      <c r="C563" s="258" t="s">
        <v>645</v>
      </c>
      <c r="D563" s="245" t="s">
        <v>232</v>
      </c>
      <c r="E563" s="246">
        <v>6.4</v>
      </c>
      <c r="F563" s="247"/>
      <c r="G563" s="248">
        <f>ROUND(E563*F563,2)</f>
        <v>0</v>
      </c>
      <c r="H563" s="231"/>
      <c r="I563" s="230">
        <f>ROUND(E563*H563,2)</f>
        <v>0</v>
      </c>
      <c r="J563" s="231"/>
      <c r="K563" s="230">
        <f>ROUND(E563*J563,2)</f>
        <v>0</v>
      </c>
      <c r="L563" s="230">
        <v>21</v>
      </c>
      <c r="M563" s="230">
        <f>G563*(1+L563/100)</f>
        <v>0</v>
      </c>
      <c r="N563" s="230">
        <v>0</v>
      </c>
      <c r="O563" s="230">
        <f>ROUND(E563*N563,2)</f>
        <v>0</v>
      </c>
      <c r="P563" s="230">
        <v>4.6000000000000001E-4</v>
      </c>
      <c r="Q563" s="230">
        <f>ROUND(E563*P563,2)</f>
        <v>0</v>
      </c>
      <c r="R563" s="230"/>
      <c r="S563" s="230" t="s">
        <v>163</v>
      </c>
      <c r="T563" s="230" t="s">
        <v>164</v>
      </c>
      <c r="U563" s="230">
        <v>3.24</v>
      </c>
      <c r="V563" s="230">
        <f>ROUND(E563*U563,2)</f>
        <v>20.74</v>
      </c>
      <c r="W563" s="230"/>
      <c r="X563" s="230" t="s">
        <v>165</v>
      </c>
      <c r="Y563" s="210"/>
      <c r="Z563" s="210"/>
      <c r="AA563" s="210"/>
      <c r="AB563" s="210"/>
      <c r="AC563" s="210"/>
      <c r="AD563" s="210"/>
      <c r="AE563" s="210"/>
      <c r="AF563" s="210"/>
      <c r="AG563" s="210" t="s">
        <v>166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59" t="s">
        <v>646</v>
      </c>
      <c r="D564" s="232"/>
      <c r="E564" s="233">
        <v>6.4</v>
      </c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168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43">
        <v>109</v>
      </c>
      <c r="B565" s="244" t="s">
        <v>647</v>
      </c>
      <c r="C565" s="258" t="s">
        <v>648</v>
      </c>
      <c r="D565" s="245" t="s">
        <v>162</v>
      </c>
      <c r="E565" s="246">
        <v>1.44</v>
      </c>
      <c r="F565" s="247"/>
      <c r="G565" s="248">
        <f>ROUND(E565*F565,2)</f>
        <v>0</v>
      </c>
      <c r="H565" s="231"/>
      <c r="I565" s="230">
        <f>ROUND(E565*H565,2)</f>
        <v>0</v>
      </c>
      <c r="J565" s="231"/>
      <c r="K565" s="230">
        <f>ROUND(E565*J565,2)</f>
        <v>0</v>
      </c>
      <c r="L565" s="230">
        <v>21</v>
      </c>
      <c r="M565" s="230">
        <f>G565*(1+L565/100)</f>
        <v>0</v>
      </c>
      <c r="N565" s="230">
        <v>1.33E-3</v>
      </c>
      <c r="O565" s="230">
        <f>ROUND(E565*N565,2)</f>
        <v>0</v>
      </c>
      <c r="P565" s="230">
        <v>1.8</v>
      </c>
      <c r="Q565" s="230">
        <f>ROUND(E565*P565,2)</f>
        <v>2.59</v>
      </c>
      <c r="R565" s="230"/>
      <c r="S565" s="230" t="s">
        <v>163</v>
      </c>
      <c r="T565" s="230" t="s">
        <v>164</v>
      </c>
      <c r="U565" s="230">
        <v>6.6609999999999996</v>
      </c>
      <c r="V565" s="230">
        <f>ROUND(E565*U565,2)</f>
        <v>9.59</v>
      </c>
      <c r="W565" s="230"/>
      <c r="X565" s="230" t="s">
        <v>165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166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59" t="s">
        <v>649</v>
      </c>
      <c r="D566" s="232"/>
      <c r="E566" s="233">
        <v>1.44</v>
      </c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168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43">
        <v>110</v>
      </c>
      <c r="B567" s="244" t="s">
        <v>650</v>
      </c>
      <c r="C567" s="258" t="s">
        <v>651</v>
      </c>
      <c r="D567" s="245" t="s">
        <v>232</v>
      </c>
      <c r="E567" s="246">
        <v>82.15</v>
      </c>
      <c r="F567" s="247"/>
      <c r="G567" s="248">
        <f>ROUND(E567*F567,2)</f>
        <v>0</v>
      </c>
      <c r="H567" s="231"/>
      <c r="I567" s="230">
        <f>ROUND(E567*H567,2)</f>
        <v>0</v>
      </c>
      <c r="J567" s="231"/>
      <c r="K567" s="230">
        <f>ROUND(E567*J567,2)</f>
        <v>0</v>
      </c>
      <c r="L567" s="230">
        <v>21</v>
      </c>
      <c r="M567" s="230">
        <f>G567*(1+L567/100)</f>
        <v>0</v>
      </c>
      <c r="N567" s="230">
        <v>0</v>
      </c>
      <c r="O567" s="230">
        <f>ROUND(E567*N567,2)</f>
        <v>0</v>
      </c>
      <c r="P567" s="230">
        <v>0</v>
      </c>
      <c r="Q567" s="230">
        <f>ROUND(E567*P567,2)</f>
        <v>0</v>
      </c>
      <c r="R567" s="230"/>
      <c r="S567" s="230" t="s">
        <v>171</v>
      </c>
      <c r="T567" s="230" t="s">
        <v>164</v>
      </c>
      <c r="U567" s="230">
        <v>0</v>
      </c>
      <c r="V567" s="230">
        <f>ROUND(E567*U567,2)</f>
        <v>0</v>
      </c>
      <c r="W567" s="230"/>
      <c r="X567" s="230" t="s">
        <v>165</v>
      </c>
      <c r="Y567" s="210"/>
      <c r="Z567" s="210"/>
      <c r="AA567" s="210"/>
      <c r="AB567" s="210"/>
      <c r="AC567" s="210"/>
      <c r="AD567" s="210"/>
      <c r="AE567" s="210"/>
      <c r="AF567" s="210"/>
      <c r="AG567" s="210" t="s">
        <v>172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20.399999999999999" outlineLevel="1" x14ac:dyDescent="0.25">
      <c r="A568" s="227"/>
      <c r="B568" s="228"/>
      <c r="C568" s="259" t="s">
        <v>652</v>
      </c>
      <c r="D568" s="232"/>
      <c r="E568" s="233">
        <v>82.15</v>
      </c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10"/>
      <c r="Z568" s="210"/>
      <c r="AA568" s="210"/>
      <c r="AB568" s="210"/>
      <c r="AC568" s="210"/>
      <c r="AD568" s="210"/>
      <c r="AE568" s="210"/>
      <c r="AF568" s="210"/>
      <c r="AG568" s="210" t="s">
        <v>168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43">
        <v>111</v>
      </c>
      <c r="B569" s="244" t="s">
        <v>653</v>
      </c>
      <c r="C569" s="258" t="s">
        <v>654</v>
      </c>
      <c r="D569" s="245" t="s">
        <v>655</v>
      </c>
      <c r="E569" s="246">
        <v>32</v>
      </c>
      <c r="F569" s="247"/>
      <c r="G569" s="248">
        <f>ROUND(E569*F569,2)</f>
        <v>0</v>
      </c>
      <c r="H569" s="231"/>
      <c r="I569" s="230">
        <f>ROUND(E569*H569,2)</f>
        <v>0</v>
      </c>
      <c r="J569" s="231"/>
      <c r="K569" s="230">
        <f>ROUND(E569*J569,2)</f>
        <v>0</v>
      </c>
      <c r="L569" s="230">
        <v>21</v>
      </c>
      <c r="M569" s="230">
        <f>G569*(1+L569/100)</f>
        <v>0</v>
      </c>
      <c r="N569" s="230">
        <v>0</v>
      </c>
      <c r="O569" s="230">
        <f>ROUND(E569*N569,2)</f>
        <v>0</v>
      </c>
      <c r="P569" s="230">
        <v>0</v>
      </c>
      <c r="Q569" s="230">
        <f>ROUND(E569*P569,2)</f>
        <v>0</v>
      </c>
      <c r="R569" s="230"/>
      <c r="S569" s="230" t="s">
        <v>171</v>
      </c>
      <c r="T569" s="230" t="s">
        <v>277</v>
      </c>
      <c r="U569" s="230">
        <v>0</v>
      </c>
      <c r="V569" s="230">
        <f>ROUND(E569*U569,2)</f>
        <v>0</v>
      </c>
      <c r="W569" s="230"/>
      <c r="X569" s="230" t="s">
        <v>165</v>
      </c>
      <c r="Y569" s="210"/>
      <c r="Z569" s="210"/>
      <c r="AA569" s="210"/>
      <c r="AB569" s="210"/>
      <c r="AC569" s="210"/>
      <c r="AD569" s="210"/>
      <c r="AE569" s="210"/>
      <c r="AF569" s="210"/>
      <c r="AG569" s="210" t="s">
        <v>172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ht="20.399999999999999" outlineLevel="1" x14ac:dyDescent="0.25">
      <c r="A570" s="227"/>
      <c r="B570" s="228"/>
      <c r="C570" s="259" t="s">
        <v>656</v>
      </c>
      <c r="D570" s="232"/>
      <c r="E570" s="233">
        <v>32</v>
      </c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168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ht="20.399999999999999" outlineLevel="1" x14ac:dyDescent="0.25">
      <c r="A571" s="249">
        <v>112</v>
      </c>
      <c r="B571" s="250" t="s">
        <v>657</v>
      </c>
      <c r="C571" s="260" t="s">
        <v>658</v>
      </c>
      <c r="D571" s="251" t="s">
        <v>291</v>
      </c>
      <c r="E571" s="252">
        <v>1</v>
      </c>
      <c r="F571" s="253"/>
      <c r="G571" s="254">
        <f>ROUND(E571*F571,2)</f>
        <v>0</v>
      </c>
      <c r="H571" s="231"/>
      <c r="I571" s="230">
        <f>ROUND(E571*H571,2)</f>
        <v>0</v>
      </c>
      <c r="J571" s="231"/>
      <c r="K571" s="230">
        <f>ROUND(E571*J571,2)</f>
        <v>0</v>
      </c>
      <c r="L571" s="230">
        <v>21</v>
      </c>
      <c r="M571" s="230">
        <f>G571*(1+L571/100)</f>
        <v>0</v>
      </c>
      <c r="N571" s="230">
        <v>0</v>
      </c>
      <c r="O571" s="230">
        <f>ROUND(E571*N571,2)</f>
        <v>0</v>
      </c>
      <c r="P571" s="230">
        <v>0</v>
      </c>
      <c r="Q571" s="230">
        <f>ROUND(E571*P571,2)</f>
        <v>0</v>
      </c>
      <c r="R571" s="230"/>
      <c r="S571" s="230" t="s">
        <v>171</v>
      </c>
      <c r="T571" s="230" t="s">
        <v>277</v>
      </c>
      <c r="U571" s="230">
        <v>0</v>
      </c>
      <c r="V571" s="230">
        <f>ROUND(E571*U571,2)</f>
        <v>0</v>
      </c>
      <c r="W571" s="230"/>
      <c r="X571" s="230" t="s">
        <v>165</v>
      </c>
      <c r="Y571" s="210"/>
      <c r="Z571" s="210"/>
      <c r="AA571" s="210"/>
      <c r="AB571" s="210"/>
      <c r="AC571" s="210"/>
      <c r="AD571" s="210"/>
      <c r="AE571" s="210"/>
      <c r="AF571" s="210"/>
      <c r="AG571" s="210" t="s">
        <v>172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ht="20.399999999999999" outlineLevel="1" x14ac:dyDescent="0.25">
      <c r="A572" s="249">
        <v>113</v>
      </c>
      <c r="B572" s="250" t="s">
        <v>659</v>
      </c>
      <c r="C572" s="260" t="s">
        <v>660</v>
      </c>
      <c r="D572" s="251" t="s">
        <v>291</v>
      </c>
      <c r="E572" s="252">
        <v>1</v>
      </c>
      <c r="F572" s="253"/>
      <c r="G572" s="254">
        <f>ROUND(E572*F572,2)</f>
        <v>0</v>
      </c>
      <c r="H572" s="231"/>
      <c r="I572" s="230">
        <f>ROUND(E572*H572,2)</f>
        <v>0</v>
      </c>
      <c r="J572" s="231"/>
      <c r="K572" s="230">
        <f>ROUND(E572*J572,2)</f>
        <v>0</v>
      </c>
      <c r="L572" s="230">
        <v>21</v>
      </c>
      <c r="M572" s="230">
        <f>G572*(1+L572/100)</f>
        <v>0</v>
      </c>
      <c r="N572" s="230">
        <v>0</v>
      </c>
      <c r="O572" s="230">
        <f>ROUND(E572*N572,2)</f>
        <v>0</v>
      </c>
      <c r="P572" s="230">
        <v>0</v>
      </c>
      <c r="Q572" s="230">
        <f>ROUND(E572*P572,2)</f>
        <v>0</v>
      </c>
      <c r="R572" s="230"/>
      <c r="S572" s="230" t="s">
        <v>171</v>
      </c>
      <c r="T572" s="230" t="s">
        <v>277</v>
      </c>
      <c r="U572" s="230">
        <v>0</v>
      </c>
      <c r="V572" s="230">
        <f>ROUND(E572*U572,2)</f>
        <v>0</v>
      </c>
      <c r="W572" s="230"/>
      <c r="X572" s="230" t="s">
        <v>165</v>
      </c>
      <c r="Y572" s="210"/>
      <c r="Z572" s="210"/>
      <c r="AA572" s="210"/>
      <c r="AB572" s="210"/>
      <c r="AC572" s="210"/>
      <c r="AD572" s="210"/>
      <c r="AE572" s="210"/>
      <c r="AF572" s="210"/>
      <c r="AG572" s="210" t="s">
        <v>166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49">
        <v>114</v>
      </c>
      <c r="B573" s="250" t="s">
        <v>661</v>
      </c>
      <c r="C573" s="260" t="s">
        <v>662</v>
      </c>
      <c r="D573" s="251" t="s">
        <v>291</v>
      </c>
      <c r="E573" s="252">
        <v>1</v>
      </c>
      <c r="F573" s="253"/>
      <c r="G573" s="254">
        <f>ROUND(E573*F573,2)</f>
        <v>0</v>
      </c>
      <c r="H573" s="231"/>
      <c r="I573" s="230">
        <f>ROUND(E573*H573,2)</f>
        <v>0</v>
      </c>
      <c r="J573" s="231"/>
      <c r="K573" s="230">
        <f>ROUND(E573*J573,2)</f>
        <v>0</v>
      </c>
      <c r="L573" s="230">
        <v>21</v>
      </c>
      <c r="M573" s="230">
        <f>G573*(1+L573/100)</f>
        <v>0</v>
      </c>
      <c r="N573" s="230">
        <v>0</v>
      </c>
      <c r="O573" s="230">
        <f>ROUND(E573*N573,2)</f>
        <v>0</v>
      </c>
      <c r="P573" s="230">
        <v>0</v>
      </c>
      <c r="Q573" s="230">
        <f>ROUND(E573*P573,2)</f>
        <v>0</v>
      </c>
      <c r="R573" s="230"/>
      <c r="S573" s="230" t="s">
        <v>171</v>
      </c>
      <c r="T573" s="230" t="s">
        <v>277</v>
      </c>
      <c r="U573" s="230">
        <v>0</v>
      </c>
      <c r="V573" s="230">
        <f>ROUND(E573*U573,2)</f>
        <v>0</v>
      </c>
      <c r="W573" s="230"/>
      <c r="X573" s="230" t="s">
        <v>165</v>
      </c>
      <c r="Y573" s="210"/>
      <c r="Z573" s="210"/>
      <c r="AA573" s="210"/>
      <c r="AB573" s="210"/>
      <c r="AC573" s="210"/>
      <c r="AD573" s="210"/>
      <c r="AE573" s="210"/>
      <c r="AF573" s="210"/>
      <c r="AG573" s="210" t="s">
        <v>166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ht="20.399999999999999" outlineLevel="1" x14ac:dyDescent="0.25">
      <c r="A574" s="243">
        <v>115</v>
      </c>
      <c r="B574" s="244" t="s">
        <v>663</v>
      </c>
      <c r="C574" s="258" t="s">
        <v>664</v>
      </c>
      <c r="D574" s="245" t="s">
        <v>191</v>
      </c>
      <c r="E574" s="246">
        <v>5.3475000000000001</v>
      </c>
      <c r="F574" s="247"/>
      <c r="G574" s="248">
        <f>ROUND(E574*F574,2)</f>
        <v>0</v>
      </c>
      <c r="H574" s="231"/>
      <c r="I574" s="230">
        <f>ROUND(E574*H574,2)</f>
        <v>0</v>
      </c>
      <c r="J574" s="231"/>
      <c r="K574" s="230">
        <f>ROUND(E574*J574,2)</f>
        <v>0</v>
      </c>
      <c r="L574" s="230">
        <v>21</v>
      </c>
      <c r="M574" s="230">
        <f>G574*(1+L574/100)</f>
        <v>0</v>
      </c>
      <c r="N574" s="230">
        <v>1E-3</v>
      </c>
      <c r="O574" s="230">
        <f>ROUND(E574*N574,2)</f>
        <v>0.01</v>
      </c>
      <c r="P574" s="230">
        <v>0.42520000000000002</v>
      </c>
      <c r="Q574" s="230">
        <f>ROUND(E574*P574,2)</f>
        <v>2.27</v>
      </c>
      <c r="R574" s="230"/>
      <c r="S574" s="230" t="s">
        <v>163</v>
      </c>
      <c r="T574" s="230" t="s">
        <v>665</v>
      </c>
      <c r="U574" s="230">
        <v>0</v>
      </c>
      <c r="V574" s="230">
        <f>ROUND(E574*U574,2)</f>
        <v>0</v>
      </c>
      <c r="W574" s="230"/>
      <c r="X574" s="230" t="s">
        <v>176</v>
      </c>
      <c r="Y574" s="210"/>
      <c r="Z574" s="210"/>
      <c r="AA574" s="210"/>
      <c r="AB574" s="210"/>
      <c r="AC574" s="210"/>
      <c r="AD574" s="210"/>
      <c r="AE574" s="210"/>
      <c r="AF574" s="210"/>
      <c r="AG574" s="210" t="s">
        <v>192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59" t="s">
        <v>666</v>
      </c>
      <c r="D575" s="232"/>
      <c r="E575" s="233">
        <v>5.3475000000000001</v>
      </c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168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20.399999999999999" outlineLevel="1" x14ac:dyDescent="0.25">
      <c r="A576" s="243">
        <v>116</v>
      </c>
      <c r="B576" s="244" t="s">
        <v>667</v>
      </c>
      <c r="C576" s="258" t="s">
        <v>668</v>
      </c>
      <c r="D576" s="245" t="s">
        <v>191</v>
      </c>
      <c r="E576" s="246">
        <v>389.1825</v>
      </c>
      <c r="F576" s="247"/>
      <c r="G576" s="248">
        <f>ROUND(E576*F576,2)</f>
        <v>0</v>
      </c>
      <c r="H576" s="231"/>
      <c r="I576" s="230">
        <f>ROUND(E576*H576,2)</f>
        <v>0</v>
      </c>
      <c r="J576" s="231"/>
      <c r="K576" s="230">
        <f>ROUND(E576*J576,2)</f>
        <v>0</v>
      </c>
      <c r="L576" s="230">
        <v>21</v>
      </c>
      <c r="M576" s="230">
        <f>G576*(1+L576/100)</f>
        <v>0</v>
      </c>
      <c r="N576" s="230">
        <v>0</v>
      </c>
      <c r="O576" s="230">
        <f>ROUND(E576*N576,2)</f>
        <v>0</v>
      </c>
      <c r="P576" s="230">
        <v>0.12662000000000001</v>
      </c>
      <c r="Q576" s="230">
        <f>ROUND(E576*P576,2)</f>
        <v>49.28</v>
      </c>
      <c r="R576" s="230"/>
      <c r="S576" s="230" t="s">
        <v>163</v>
      </c>
      <c r="T576" s="230" t="s">
        <v>277</v>
      </c>
      <c r="U576" s="230">
        <v>0</v>
      </c>
      <c r="V576" s="230">
        <f>ROUND(E576*U576,2)</f>
        <v>0</v>
      </c>
      <c r="W576" s="230"/>
      <c r="X576" s="230" t="s">
        <v>176</v>
      </c>
      <c r="Y576" s="210"/>
      <c r="Z576" s="210"/>
      <c r="AA576" s="210"/>
      <c r="AB576" s="210"/>
      <c r="AC576" s="210"/>
      <c r="AD576" s="210"/>
      <c r="AE576" s="210"/>
      <c r="AF576" s="210"/>
      <c r="AG576" s="210" t="s">
        <v>192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27"/>
      <c r="B577" s="228"/>
      <c r="C577" s="259" t="s">
        <v>669</v>
      </c>
      <c r="D577" s="232"/>
      <c r="E577" s="233">
        <v>33.25</v>
      </c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10"/>
      <c r="Z577" s="210"/>
      <c r="AA577" s="210"/>
      <c r="AB577" s="210"/>
      <c r="AC577" s="210"/>
      <c r="AD577" s="210"/>
      <c r="AE577" s="210"/>
      <c r="AF577" s="210"/>
      <c r="AG577" s="210" t="s">
        <v>168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59" t="s">
        <v>670</v>
      </c>
      <c r="D578" s="232"/>
      <c r="E578" s="233">
        <v>291.86250000000001</v>
      </c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168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27"/>
      <c r="B579" s="228"/>
      <c r="C579" s="259" t="s">
        <v>671</v>
      </c>
      <c r="D579" s="232"/>
      <c r="E579" s="233">
        <v>40.97</v>
      </c>
      <c r="F579" s="230"/>
      <c r="G579" s="230"/>
      <c r="H579" s="230"/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168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59" t="s">
        <v>672</v>
      </c>
      <c r="D580" s="232"/>
      <c r="E580" s="233">
        <v>23.1</v>
      </c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168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43">
        <v>117</v>
      </c>
      <c r="B581" s="244" t="s">
        <v>673</v>
      </c>
      <c r="C581" s="258" t="s">
        <v>674</v>
      </c>
      <c r="D581" s="245" t="s">
        <v>162</v>
      </c>
      <c r="E581" s="246">
        <v>15.83625</v>
      </c>
      <c r="F581" s="247"/>
      <c r="G581" s="248">
        <f>ROUND(E581*F581,2)</f>
        <v>0</v>
      </c>
      <c r="H581" s="231"/>
      <c r="I581" s="230">
        <f>ROUND(E581*H581,2)</f>
        <v>0</v>
      </c>
      <c r="J581" s="231"/>
      <c r="K581" s="230">
        <f>ROUND(E581*J581,2)</f>
        <v>0</v>
      </c>
      <c r="L581" s="230">
        <v>21</v>
      </c>
      <c r="M581" s="230">
        <f>G581*(1+L581/100)</f>
        <v>0</v>
      </c>
      <c r="N581" s="230">
        <v>1.2800000000000001E-3</v>
      </c>
      <c r="O581" s="230">
        <f>ROUND(E581*N581,2)</f>
        <v>0.02</v>
      </c>
      <c r="P581" s="230">
        <v>1.8</v>
      </c>
      <c r="Q581" s="230">
        <f>ROUND(E581*P581,2)</f>
        <v>28.51</v>
      </c>
      <c r="R581" s="230"/>
      <c r="S581" s="230" t="s">
        <v>163</v>
      </c>
      <c r="T581" s="230" t="s">
        <v>164</v>
      </c>
      <c r="U581" s="230">
        <v>0</v>
      </c>
      <c r="V581" s="230">
        <f>ROUND(E581*U581,2)</f>
        <v>0</v>
      </c>
      <c r="W581" s="230"/>
      <c r="X581" s="230" t="s">
        <v>176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192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59" t="s">
        <v>675</v>
      </c>
      <c r="D582" s="232"/>
      <c r="E582" s="233"/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168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59" t="s">
        <v>676</v>
      </c>
      <c r="D583" s="232"/>
      <c r="E583" s="233">
        <v>0.59813000000000005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168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59" t="s">
        <v>677</v>
      </c>
      <c r="D584" s="232"/>
      <c r="E584" s="233">
        <v>3.3712499999999999</v>
      </c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168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59" t="s">
        <v>678</v>
      </c>
      <c r="D585" s="232"/>
      <c r="E585" s="233">
        <v>2.508</v>
      </c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168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59" t="s">
        <v>206</v>
      </c>
      <c r="D586" s="232"/>
      <c r="E586" s="233"/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168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59" t="s">
        <v>679</v>
      </c>
      <c r="D587" s="232"/>
      <c r="E587" s="233">
        <v>2.4119999999999999</v>
      </c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168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59" t="s">
        <v>206</v>
      </c>
      <c r="D588" s="232"/>
      <c r="E588" s="233"/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168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59" t="s">
        <v>680</v>
      </c>
      <c r="D589" s="232"/>
      <c r="E589" s="233">
        <v>6.9468800000000002</v>
      </c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168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43">
        <v>118</v>
      </c>
      <c r="B590" s="244" t="s">
        <v>681</v>
      </c>
      <c r="C590" s="258" t="s">
        <v>682</v>
      </c>
      <c r="D590" s="245" t="s">
        <v>162</v>
      </c>
      <c r="E590" s="246">
        <v>5.8049999999999997</v>
      </c>
      <c r="F590" s="247"/>
      <c r="G590" s="248">
        <f>ROUND(E590*F590,2)</f>
        <v>0</v>
      </c>
      <c r="H590" s="231"/>
      <c r="I590" s="230">
        <f>ROUND(E590*H590,2)</f>
        <v>0</v>
      </c>
      <c r="J590" s="231"/>
      <c r="K590" s="230">
        <f>ROUND(E590*J590,2)</f>
        <v>0</v>
      </c>
      <c r="L590" s="230">
        <v>21</v>
      </c>
      <c r="M590" s="230">
        <f>G590*(1+L590/100)</f>
        <v>0</v>
      </c>
      <c r="N590" s="230">
        <v>0</v>
      </c>
      <c r="O590" s="230">
        <f>ROUND(E590*N590,2)</f>
        <v>0</v>
      </c>
      <c r="P590" s="230">
        <v>1.5940000000000001</v>
      </c>
      <c r="Q590" s="230">
        <f>ROUND(E590*P590,2)</f>
        <v>9.25</v>
      </c>
      <c r="R590" s="230"/>
      <c r="S590" s="230" t="s">
        <v>163</v>
      </c>
      <c r="T590" s="230" t="s">
        <v>164</v>
      </c>
      <c r="U590" s="230">
        <v>0</v>
      </c>
      <c r="V590" s="230">
        <f>ROUND(E590*U590,2)</f>
        <v>0</v>
      </c>
      <c r="W590" s="230"/>
      <c r="X590" s="230" t="s">
        <v>176</v>
      </c>
      <c r="Y590" s="210"/>
      <c r="Z590" s="210"/>
      <c r="AA590" s="210"/>
      <c r="AB590" s="210"/>
      <c r="AC590" s="210"/>
      <c r="AD590" s="210"/>
      <c r="AE590" s="210"/>
      <c r="AF590" s="210"/>
      <c r="AG590" s="210" t="s">
        <v>192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59" t="s">
        <v>683</v>
      </c>
      <c r="D591" s="232"/>
      <c r="E591" s="233">
        <v>3.645</v>
      </c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168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27"/>
      <c r="B592" s="228"/>
      <c r="C592" s="259" t="s">
        <v>684</v>
      </c>
      <c r="D592" s="232"/>
      <c r="E592" s="233">
        <v>2.16</v>
      </c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168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ht="20.399999999999999" outlineLevel="1" x14ac:dyDescent="0.25">
      <c r="A593" s="243">
        <v>119</v>
      </c>
      <c r="B593" s="244" t="s">
        <v>685</v>
      </c>
      <c r="C593" s="258" t="s">
        <v>686</v>
      </c>
      <c r="D593" s="245" t="s">
        <v>162</v>
      </c>
      <c r="E593" s="246">
        <v>9.7872000000000003</v>
      </c>
      <c r="F593" s="247"/>
      <c r="G593" s="248">
        <f>ROUND(E593*F593,2)</f>
        <v>0</v>
      </c>
      <c r="H593" s="231"/>
      <c r="I593" s="230">
        <f>ROUND(E593*H593,2)</f>
        <v>0</v>
      </c>
      <c r="J593" s="231"/>
      <c r="K593" s="230">
        <f>ROUND(E593*J593,2)</f>
        <v>0</v>
      </c>
      <c r="L593" s="230">
        <v>21</v>
      </c>
      <c r="M593" s="230">
        <f>G593*(1+L593/100)</f>
        <v>0</v>
      </c>
      <c r="N593" s="230">
        <v>0</v>
      </c>
      <c r="O593" s="230">
        <f>ROUND(E593*N593,2)</f>
        <v>0</v>
      </c>
      <c r="P593" s="230">
        <v>2.2000000000000002</v>
      </c>
      <c r="Q593" s="230">
        <f>ROUND(E593*P593,2)</f>
        <v>21.53</v>
      </c>
      <c r="R593" s="230"/>
      <c r="S593" s="230" t="s">
        <v>163</v>
      </c>
      <c r="T593" s="230" t="s">
        <v>164</v>
      </c>
      <c r="U593" s="230">
        <v>0</v>
      </c>
      <c r="V593" s="230">
        <f>ROUND(E593*U593,2)</f>
        <v>0</v>
      </c>
      <c r="W593" s="230"/>
      <c r="X593" s="230" t="s">
        <v>176</v>
      </c>
      <c r="Y593" s="210"/>
      <c r="Z593" s="210"/>
      <c r="AA593" s="210"/>
      <c r="AB593" s="210"/>
      <c r="AC593" s="210"/>
      <c r="AD593" s="210"/>
      <c r="AE593" s="210"/>
      <c r="AF593" s="210"/>
      <c r="AG593" s="210" t="s">
        <v>192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59" t="s">
        <v>198</v>
      </c>
      <c r="D594" s="232"/>
      <c r="E594" s="233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168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59" t="s">
        <v>687</v>
      </c>
      <c r="D595" s="232"/>
      <c r="E595" s="233">
        <v>4.3920000000000003</v>
      </c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168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27"/>
      <c r="B596" s="228"/>
      <c r="C596" s="259" t="s">
        <v>206</v>
      </c>
      <c r="D596" s="232"/>
      <c r="E596" s="233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168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59" t="s">
        <v>688</v>
      </c>
      <c r="D597" s="232"/>
      <c r="E597" s="233">
        <v>2.4767999999999999</v>
      </c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168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59" t="s">
        <v>689</v>
      </c>
      <c r="D598" s="232"/>
      <c r="E598" s="233">
        <v>0.4128</v>
      </c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168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59" t="s">
        <v>690</v>
      </c>
      <c r="D599" s="232"/>
      <c r="E599" s="233">
        <v>2.016</v>
      </c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168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59" t="s">
        <v>691</v>
      </c>
      <c r="D600" s="232"/>
      <c r="E600" s="233">
        <v>0.48959999999999998</v>
      </c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168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43">
        <v>120</v>
      </c>
      <c r="B601" s="244" t="s">
        <v>692</v>
      </c>
      <c r="C601" s="258" t="s">
        <v>693</v>
      </c>
      <c r="D601" s="245" t="s">
        <v>191</v>
      </c>
      <c r="E601" s="246">
        <v>299.75</v>
      </c>
      <c r="F601" s="247"/>
      <c r="G601" s="248">
        <f>ROUND(E601*F601,2)</f>
        <v>0</v>
      </c>
      <c r="H601" s="231"/>
      <c r="I601" s="230">
        <f>ROUND(E601*H601,2)</f>
        <v>0</v>
      </c>
      <c r="J601" s="231"/>
      <c r="K601" s="230">
        <f>ROUND(E601*J601,2)</f>
        <v>0</v>
      </c>
      <c r="L601" s="230">
        <v>21</v>
      </c>
      <c r="M601" s="230">
        <f>G601*(1+L601/100)</f>
        <v>0</v>
      </c>
      <c r="N601" s="230">
        <v>0</v>
      </c>
      <c r="O601" s="230">
        <f>ROUND(E601*N601,2)</f>
        <v>0</v>
      </c>
      <c r="P601" s="230">
        <v>4.4999999999999998E-2</v>
      </c>
      <c r="Q601" s="230">
        <f>ROUND(E601*P601,2)</f>
        <v>13.49</v>
      </c>
      <c r="R601" s="230"/>
      <c r="S601" s="230" t="s">
        <v>163</v>
      </c>
      <c r="T601" s="230" t="s">
        <v>164</v>
      </c>
      <c r="U601" s="230">
        <v>0</v>
      </c>
      <c r="V601" s="230">
        <f>ROUND(E601*U601,2)</f>
        <v>0</v>
      </c>
      <c r="W601" s="230"/>
      <c r="X601" s="230" t="s">
        <v>176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192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27"/>
      <c r="B602" s="228"/>
      <c r="C602" s="259" t="s">
        <v>694</v>
      </c>
      <c r="D602" s="232"/>
      <c r="E602" s="233"/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168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7"/>
      <c r="B603" s="228"/>
      <c r="C603" s="259" t="s">
        <v>695</v>
      </c>
      <c r="D603" s="232"/>
      <c r="E603" s="233">
        <v>270</v>
      </c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168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59" t="s">
        <v>696</v>
      </c>
      <c r="D604" s="232"/>
      <c r="E604" s="233">
        <v>29.75</v>
      </c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168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43">
        <v>121</v>
      </c>
      <c r="B605" s="244" t="s">
        <v>697</v>
      </c>
      <c r="C605" s="258" t="s">
        <v>698</v>
      </c>
      <c r="D605" s="245" t="s">
        <v>191</v>
      </c>
      <c r="E605" s="246">
        <v>6.34</v>
      </c>
      <c r="F605" s="247"/>
      <c r="G605" s="248">
        <f>ROUND(E605*F605,2)</f>
        <v>0</v>
      </c>
      <c r="H605" s="231"/>
      <c r="I605" s="230">
        <f>ROUND(E605*H605,2)</f>
        <v>0</v>
      </c>
      <c r="J605" s="231"/>
      <c r="K605" s="230">
        <f>ROUND(E605*J605,2)</f>
        <v>0</v>
      </c>
      <c r="L605" s="230">
        <v>21</v>
      </c>
      <c r="M605" s="230">
        <f>G605*(1+L605/100)</f>
        <v>0</v>
      </c>
      <c r="N605" s="230">
        <v>3.4000000000000002E-4</v>
      </c>
      <c r="O605" s="230">
        <f>ROUND(E605*N605,2)</f>
        <v>0</v>
      </c>
      <c r="P605" s="230">
        <v>9.1999999999999998E-2</v>
      </c>
      <c r="Q605" s="230">
        <f>ROUND(E605*P605,2)</f>
        <v>0.57999999999999996</v>
      </c>
      <c r="R605" s="230"/>
      <c r="S605" s="230" t="s">
        <v>163</v>
      </c>
      <c r="T605" s="230" t="s">
        <v>164</v>
      </c>
      <c r="U605" s="230">
        <v>0</v>
      </c>
      <c r="V605" s="230">
        <f>ROUND(E605*U605,2)</f>
        <v>0</v>
      </c>
      <c r="W605" s="230"/>
      <c r="X605" s="230" t="s">
        <v>176</v>
      </c>
      <c r="Y605" s="210"/>
      <c r="Z605" s="210"/>
      <c r="AA605" s="210"/>
      <c r="AB605" s="210"/>
      <c r="AC605" s="210"/>
      <c r="AD605" s="210"/>
      <c r="AE605" s="210"/>
      <c r="AF605" s="210"/>
      <c r="AG605" s="210" t="s">
        <v>192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59" t="s">
        <v>699</v>
      </c>
      <c r="D606" s="232"/>
      <c r="E606" s="233"/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168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59" t="s">
        <v>700</v>
      </c>
      <c r="D607" s="232"/>
      <c r="E607" s="233">
        <v>6.34</v>
      </c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168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43">
        <v>122</v>
      </c>
      <c r="B608" s="244" t="s">
        <v>701</v>
      </c>
      <c r="C608" s="258" t="s">
        <v>702</v>
      </c>
      <c r="D608" s="245" t="s">
        <v>191</v>
      </c>
      <c r="E608" s="246">
        <v>3.32</v>
      </c>
      <c r="F608" s="247"/>
      <c r="G608" s="248">
        <f>ROUND(E608*F608,2)</f>
        <v>0</v>
      </c>
      <c r="H608" s="231"/>
      <c r="I608" s="230">
        <f>ROUND(E608*H608,2)</f>
        <v>0</v>
      </c>
      <c r="J608" s="231"/>
      <c r="K608" s="230">
        <f>ROUND(E608*J608,2)</f>
        <v>0</v>
      </c>
      <c r="L608" s="230">
        <v>21</v>
      </c>
      <c r="M608" s="230">
        <f>G608*(1+L608/100)</f>
        <v>0</v>
      </c>
      <c r="N608" s="230">
        <v>3.4000000000000002E-4</v>
      </c>
      <c r="O608" s="230">
        <f>ROUND(E608*N608,2)</f>
        <v>0</v>
      </c>
      <c r="P608" s="230">
        <v>0.27500000000000002</v>
      </c>
      <c r="Q608" s="230">
        <f>ROUND(E608*P608,2)</f>
        <v>0.91</v>
      </c>
      <c r="R608" s="230"/>
      <c r="S608" s="230" t="s">
        <v>163</v>
      </c>
      <c r="T608" s="230" t="s">
        <v>164</v>
      </c>
      <c r="U608" s="230">
        <v>0</v>
      </c>
      <c r="V608" s="230">
        <f>ROUND(E608*U608,2)</f>
        <v>0</v>
      </c>
      <c r="W608" s="230"/>
      <c r="X608" s="230" t="s">
        <v>176</v>
      </c>
      <c r="Y608" s="210"/>
      <c r="Z608" s="210"/>
      <c r="AA608" s="210"/>
      <c r="AB608" s="210"/>
      <c r="AC608" s="210"/>
      <c r="AD608" s="210"/>
      <c r="AE608" s="210"/>
      <c r="AF608" s="210"/>
      <c r="AG608" s="210" t="s">
        <v>192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59" t="s">
        <v>699</v>
      </c>
      <c r="D609" s="232"/>
      <c r="E609" s="233"/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168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59" t="s">
        <v>703</v>
      </c>
      <c r="D610" s="232"/>
      <c r="E610" s="233">
        <v>3.32</v>
      </c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168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43">
        <v>123</v>
      </c>
      <c r="B611" s="244" t="s">
        <v>704</v>
      </c>
      <c r="C611" s="258" t="s">
        <v>705</v>
      </c>
      <c r="D611" s="245" t="s">
        <v>191</v>
      </c>
      <c r="E611" s="246">
        <v>12.7</v>
      </c>
      <c r="F611" s="247"/>
      <c r="G611" s="248">
        <f>ROUND(E611*F611,2)</f>
        <v>0</v>
      </c>
      <c r="H611" s="231"/>
      <c r="I611" s="230">
        <f>ROUND(E611*H611,2)</f>
        <v>0</v>
      </c>
      <c r="J611" s="231"/>
      <c r="K611" s="230">
        <f>ROUND(E611*J611,2)</f>
        <v>0</v>
      </c>
      <c r="L611" s="230">
        <v>21</v>
      </c>
      <c r="M611" s="230">
        <f>G611*(1+L611/100)</f>
        <v>0</v>
      </c>
      <c r="N611" s="230">
        <v>3.4000000000000002E-4</v>
      </c>
      <c r="O611" s="230">
        <f>ROUND(E611*N611,2)</f>
        <v>0</v>
      </c>
      <c r="P611" s="230">
        <v>0.56999999999999995</v>
      </c>
      <c r="Q611" s="230">
        <f>ROUND(E611*P611,2)</f>
        <v>7.24</v>
      </c>
      <c r="R611" s="230"/>
      <c r="S611" s="230" t="s">
        <v>163</v>
      </c>
      <c r="T611" s="230" t="s">
        <v>164</v>
      </c>
      <c r="U611" s="230">
        <v>0</v>
      </c>
      <c r="V611" s="230">
        <f>ROUND(E611*U611,2)</f>
        <v>0</v>
      </c>
      <c r="W611" s="230"/>
      <c r="X611" s="230" t="s">
        <v>176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192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27"/>
      <c r="B612" s="228"/>
      <c r="C612" s="259" t="s">
        <v>699</v>
      </c>
      <c r="D612" s="232"/>
      <c r="E612" s="233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168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27"/>
      <c r="B613" s="228"/>
      <c r="C613" s="259" t="s">
        <v>706</v>
      </c>
      <c r="D613" s="232"/>
      <c r="E613" s="233">
        <v>12.7</v>
      </c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168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43">
        <v>124</v>
      </c>
      <c r="B614" s="244" t="s">
        <v>707</v>
      </c>
      <c r="C614" s="258" t="s">
        <v>708</v>
      </c>
      <c r="D614" s="245" t="s">
        <v>232</v>
      </c>
      <c r="E614" s="246">
        <v>92.8</v>
      </c>
      <c r="F614" s="247"/>
      <c r="G614" s="248">
        <f>ROUND(E614*F614,2)</f>
        <v>0</v>
      </c>
      <c r="H614" s="231"/>
      <c r="I614" s="230">
        <f>ROUND(E614*H614,2)</f>
        <v>0</v>
      </c>
      <c r="J614" s="231"/>
      <c r="K614" s="230">
        <f>ROUND(E614*J614,2)</f>
        <v>0</v>
      </c>
      <c r="L614" s="230">
        <v>21</v>
      </c>
      <c r="M614" s="230">
        <f>G614*(1+L614/100)</f>
        <v>0</v>
      </c>
      <c r="N614" s="230">
        <v>0</v>
      </c>
      <c r="O614" s="230">
        <f>ROUND(E614*N614,2)</f>
        <v>0</v>
      </c>
      <c r="P614" s="230">
        <v>4.6000000000000001E-4</v>
      </c>
      <c r="Q614" s="230">
        <f>ROUND(E614*P614,2)</f>
        <v>0.04</v>
      </c>
      <c r="R614" s="230"/>
      <c r="S614" s="230" t="s">
        <v>163</v>
      </c>
      <c r="T614" s="230" t="s">
        <v>164</v>
      </c>
      <c r="U614" s="230">
        <v>0</v>
      </c>
      <c r="V614" s="230">
        <f>ROUND(E614*U614,2)</f>
        <v>0</v>
      </c>
      <c r="W614" s="230"/>
      <c r="X614" s="230" t="s">
        <v>176</v>
      </c>
      <c r="Y614" s="210"/>
      <c r="Z614" s="210"/>
      <c r="AA614" s="210"/>
      <c r="AB614" s="210"/>
      <c r="AC614" s="210"/>
      <c r="AD614" s="210"/>
      <c r="AE614" s="210"/>
      <c r="AF614" s="210"/>
      <c r="AG614" s="210" t="s">
        <v>192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27"/>
      <c r="B615" s="228"/>
      <c r="C615" s="259" t="s">
        <v>198</v>
      </c>
      <c r="D615" s="232"/>
      <c r="E615" s="233"/>
      <c r="F615" s="230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168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59" t="s">
        <v>709</v>
      </c>
      <c r="D616" s="232"/>
      <c r="E616" s="233">
        <v>36.6</v>
      </c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168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59" t="s">
        <v>206</v>
      </c>
      <c r="D617" s="232"/>
      <c r="E617" s="233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168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5">
      <c r="A618" s="227"/>
      <c r="B618" s="228"/>
      <c r="C618" s="259" t="s">
        <v>710</v>
      </c>
      <c r="D618" s="232"/>
      <c r="E618" s="233">
        <v>25.8</v>
      </c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168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27"/>
      <c r="B619" s="228"/>
      <c r="C619" s="259" t="s">
        <v>711</v>
      </c>
      <c r="D619" s="232"/>
      <c r="E619" s="233">
        <v>4.3</v>
      </c>
      <c r="F619" s="230"/>
      <c r="G619" s="230"/>
      <c r="H619" s="230"/>
      <c r="I619" s="230"/>
      <c r="J619" s="230"/>
      <c r="K619" s="230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  <c r="X619" s="230"/>
      <c r="Y619" s="210"/>
      <c r="Z619" s="210"/>
      <c r="AA619" s="210"/>
      <c r="AB619" s="210"/>
      <c r="AC619" s="210"/>
      <c r="AD619" s="210"/>
      <c r="AE619" s="210"/>
      <c r="AF619" s="210"/>
      <c r="AG619" s="210" t="s">
        <v>168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59" t="s">
        <v>712</v>
      </c>
      <c r="D620" s="232"/>
      <c r="E620" s="233">
        <v>21</v>
      </c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168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59" t="s">
        <v>713</v>
      </c>
      <c r="D621" s="232"/>
      <c r="E621" s="233">
        <v>5.0999999999999996</v>
      </c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168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43">
        <v>125</v>
      </c>
      <c r="B622" s="244" t="s">
        <v>714</v>
      </c>
      <c r="C622" s="258" t="s">
        <v>715</v>
      </c>
      <c r="D622" s="245" t="s">
        <v>306</v>
      </c>
      <c r="E622" s="246">
        <v>8</v>
      </c>
      <c r="F622" s="247"/>
      <c r="G622" s="248">
        <f>ROUND(E622*F622,2)</f>
        <v>0</v>
      </c>
      <c r="H622" s="231"/>
      <c r="I622" s="230">
        <f>ROUND(E622*H622,2)</f>
        <v>0</v>
      </c>
      <c r="J622" s="231"/>
      <c r="K622" s="230">
        <f>ROUND(E622*J622,2)</f>
        <v>0</v>
      </c>
      <c r="L622" s="230">
        <v>21</v>
      </c>
      <c r="M622" s="230">
        <f>G622*(1+L622/100)</f>
        <v>0</v>
      </c>
      <c r="N622" s="230">
        <v>9.1E-4</v>
      </c>
      <c r="O622" s="230">
        <f>ROUND(E622*N622,2)</f>
        <v>0.01</v>
      </c>
      <c r="P622" s="230">
        <v>9.7000000000000003E-2</v>
      </c>
      <c r="Q622" s="230">
        <f>ROUND(E622*P622,2)</f>
        <v>0.78</v>
      </c>
      <c r="R622" s="230"/>
      <c r="S622" s="230" t="s">
        <v>163</v>
      </c>
      <c r="T622" s="230" t="s">
        <v>164</v>
      </c>
      <c r="U622" s="230">
        <v>0</v>
      </c>
      <c r="V622" s="230">
        <f>ROUND(E622*U622,2)</f>
        <v>0</v>
      </c>
      <c r="W622" s="230"/>
      <c r="X622" s="230" t="s">
        <v>176</v>
      </c>
      <c r="Y622" s="210"/>
      <c r="Z622" s="210"/>
      <c r="AA622" s="210"/>
      <c r="AB622" s="210"/>
      <c r="AC622" s="210"/>
      <c r="AD622" s="210"/>
      <c r="AE622" s="210"/>
      <c r="AF622" s="210"/>
      <c r="AG622" s="210" t="s">
        <v>192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ht="20.399999999999999" outlineLevel="1" x14ac:dyDescent="0.25">
      <c r="A623" s="227"/>
      <c r="B623" s="228"/>
      <c r="C623" s="259" t="s">
        <v>716</v>
      </c>
      <c r="D623" s="232"/>
      <c r="E623" s="233">
        <v>8</v>
      </c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10"/>
      <c r="Z623" s="210"/>
      <c r="AA623" s="210"/>
      <c r="AB623" s="210"/>
      <c r="AC623" s="210"/>
      <c r="AD623" s="210"/>
      <c r="AE623" s="210"/>
      <c r="AF623" s="210"/>
      <c r="AG623" s="210" t="s">
        <v>168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43">
        <v>126</v>
      </c>
      <c r="B624" s="244" t="s">
        <v>717</v>
      </c>
      <c r="C624" s="258" t="s">
        <v>718</v>
      </c>
      <c r="D624" s="245" t="s">
        <v>232</v>
      </c>
      <c r="E624" s="246">
        <v>70.5</v>
      </c>
      <c r="F624" s="247"/>
      <c r="G624" s="248">
        <f>ROUND(E624*F624,2)</f>
        <v>0</v>
      </c>
      <c r="H624" s="231"/>
      <c r="I624" s="230">
        <f>ROUND(E624*H624,2)</f>
        <v>0</v>
      </c>
      <c r="J624" s="231"/>
      <c r="K624" s="230">
        <f>ROUND(E624*J624,2)</f>
        <v>0</v>
      </c>
      <c r="L624" s="230">
        <v>21</v>
      </c>
      <c r="M624" s="230">
        <f>G624*(1+L624/100)</f>
        <v>0</v>
      </c>
      <c r="N624" s="230">
        <v>4.8999999999999998E-4</v>
      </c>
      <c r="O624" s="230">
        <f>ROUND(E624*N624,2)</f>
        <v>0.03</v>
      </c>
      <c r="P624" s="230">
        <v>1.7999999999999999E-2</v>
      </c>
      <c r="Q624" s="230">
        <f>ROUND(E624*P624,2)</f>
        <v>1.27</v>
      </c>
      <c r="R624" s="230"/>
      <c r="S624" s="230" t="s">
        <v>163</v>
      </c>
      <c r="T624" s="230" t="s">
        <v>164</v>
      </c>
      <c r="U624" s="230">
        <v>0</v>
      </c>
      <c r="V624" s="230">
        <f>ROUND(E624*U624,2)</f>
        <v>0</v>
      </c>
      <c r="W624" s="230"/>
      <c r="X624" s="230" t="s">
        <v>176</v>
      </c>
      <c r="Y624" s="210"/>
      <c r="Z624" s="210"/>
      <c r="AA624" s="210"/>
      <c r="AB624" s="210"/>
      <c r="AC624" s="210"/>
      <c r="AD624" s="210"/>
      <c r="AE624" s="210"/>
      <c r="AF624" s="210"/>
      <c r="AG624" s="210" t="s">
        <v>192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ht="20.399999999999999" outlineLevel="1" x14ac:dyDescent="0.25">
      <c r="A625" s="227"/>
      <c r="B625" s="228"/>
      <c r="C625" s="259" t="s">
        <v>719</v>
      </c>
      <c r="D625" s="232"/>
      <c r="E625" s="233">
        <v>70.5</v>
      </c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168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43">
        <v>127</v>
      </c>
      <c r="B626" s="244" t="s">
        <v>720</v>
      </c>
      <c r="C626" s="258" t="s">
        <v>721</v>
      </c>
      <c r="D626" s="245" t="s">
        <v>191</v>
      </c>
      <c r="E626" s="246">
        <v>250</v>
      </c>
      <c r="F626" s="247"/>
      <c r="G626" s="248">
        <f>ROUND(E626*F626,2)</f>
        <v>0</v>
      </c>
      <c r="H626" s="231"/>
      <c r="I626" s="230">
        <f>ROUND(E626*H626,2)</f>
        <v>0</v>
      </c>
      <c r="J626" s="231"/>
      <c r="K626" s="230">
        <f>ROUND(E626*J626,2)</f>
        <v>0</v>
      </c>
      <c r="L626" s="230">
        <v>21</v>
      </c>
      <c r="M626" s="230">
        <f>G626*(1+L626/100)</f>
        <v>0</v>
      </c>
      <c r="N626" s="230">
        <v>0</v>
      </c>
      <c r="O626" s="230">
        <f>ROUND(E626*N626,2)</f>
        <v>0</v>
      </c>
      <c r="P626" s="230">
        <v>5.0000000000000001E-3</v>
      </c>
      <c r="Q626" s="230">
        <f>ROUND(E626*P626,2)</f>
        <v>1.25</v>
      </c>
      <c r="R626" s="230"/>
      <c r="S626" s="230" t="s">
        <v>163</v>
      </c>
      <c r="T626" s="230" t="s">
        <v>164</v>
      </c>
      <c r="U626" s="230">
        <v>0</v>
      </c>
      <c r="V626" s="230">
        <f>ROUND(E626*U626,2)</f>
        <v>0</v>
      </c>
      <c r="W626" s="230"/>
      <c r="X626" s="230" t="s">
        <v>176</v>
      </c>
      <c r="Y626" s="210"/>
      <c r="Z626" s="210"/>
      <c r="AA626" s="210"/>
      <c r="AB626" s="210"/>
      <c r="AC626" s="210"/>
      <c r="AD626" s="210"/>
      <c r="AE626" s="210"/>
      <c r="AF626" s="210"/>
      <c r="AG626" s="210" t="s">
        <v>192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27"/>
      <c r="B627" s="228"/>
      <c r="C627" s="259" t="s">
        <v>513</v>
      </c>
      <c r="D627" s="232"/>
      <c r="E627" s="233">
        <v>250</v>
      </c>
      <c r="F627" s="230"/>
      <c r="G627" s="230"/>
      <c r="H627" s="230"/>
      <c r="I627" s="230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168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43">
        <v>128</v>
      </c>
      <c r="B628" s="244" t="s">
        <v>722</v>
      </c>
      <c r="C628" s="258" t="s">
        <v>723</v>
      </c>
      <c r="D628" s="245" t="s">
        <v>162</v>
      </c>
      <c r="E628" s="246">
        <v>80.932500000000005</v>
      </c>
      <c r="F628" s="247"/>
      <c r="G628" s="248">
        <f>ROUND(E628*F628,2)</f>
        <v>0</v>
      </c>
      <c r="H628" s="231"/>
      <c r="I628" s="230">
        <f>ROUND(E628*H628,2)</f>
        <v>0</v>
      </c>
      <c r="J628" s="231"/>
      <c r="K628" s="230">
        <f>ROUND(E628*J628,2)</f>
        <v>0</v>
      </c>
      <c r="L628" s="230">
        <v>21</v>
      </c>
      <c r="M628" s="230">
        <f>G628*(1+L628/100)</f>
        <v>0</v>
      </c>
      <c r="N628" s="230">
        <v>0</v>
      </c>
      <c r="O628" s="230">
        <f>ROUND(E628*N628,2)</f>
        <v>0</v>
      </c>
      <c r="P628" s="230">
        <v>2.3E-2</v>
      </c>
      <c r="Q628" s="230">
        <f>ROUND(E628*P628,2)</f>
        <v>1.86</v>
      </c>
      <c r="R628" s="230"/>
      <c r="S628" s="230" t="s">
        <v>163</v>
      </c>
      <c r="T628" s="230" t="s">
        <v>164</v>
      </c>
      <c r="U628" s="230">
        <v>0</v>
      </c>
      <c r="V628" s="230">
        <f>ROUND(E628*U628,2)</f>
        <v>0</v>
      </c>
      <c r="W628" s="230"/>
      <c r="X628" s="230" t="s">
        <v>176</v>
      </c>
      <c r="Y628" s="210"/>
      <c r="Z628" s="210"/>
      <c r="AA628" s="210"/>
      <c r="AB628" s="210"/>
      <c r="AC628" s="210"/>
      <c r="AD628" s="210"/>
      <c r="AE628" s="210"/>
      <c r="AF628" s="210"/>
      <c r="AG628" s="210" t="s">
        <v>192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27"/>
      <c r="B629" s="228"/>
      <c r="C629" s="261" t="s">
        <v>178</v>
      </c>
      <c r="D629" s="234"/>
      <c r="E629" s="235"/>
      <c r="F629" s="230"/>
      <c r="G629" s="230"/>
      <c r="H629" s="230"/>
      <c r="I629" s="230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10"/>
      <c r="Z629" s="210"/>
      <c r="AA629" s="210"/>
      <c r="AB629" s="210"/>
      <c r="AC629" s="210"/>
      <c r="AD629" s="210"/>
      <c r="AE629" s="210"/>
      <c r="AF629" s="210"/>
      <c r="AG629" s="210" t="s">
        <v>168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7"/>
      <c r="B630" s="228"/>
      <c r="C630" s="262" t="s">
        <v>724</v>
      </c>
      <c r="D630" s="234"/>
      <c r="E630" s="235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168</v>
      </c>
      <c r="AH630" s="210">
        <v>2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62" t="s">
        <v>725</v>
      </c>
      <c r="D631" s="234"/>
      <c r="E631" s="235">
        <v>270</v>
      </c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168</v>
      </c>
      <c r="AH631" s="210">
        <v>2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62" t="s">
        <v>726</v>
      </c>
      <c r="D632" s="234"/>
      <c r="E632" s="235">
        <v>29.75</v>
      </c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168</v>
      </c>
      <c r="AH632" s="210">
        <v>2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27"/>
      <c r="B633" s="228"/>
      <c r="C633" s="261" t="s">
        <v>187</v>
      </c>
      <c r="D633" s="234"/>
      <c r="E633" s="235"/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168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59" t="s">
        <v>727</v>
      </c>
      <c r="D634" s="232"/>
      <c r="E634" s="233">
        <v>80.932500000000005</v>
      </c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168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ht="20.399999999999999" outlineLevel="1" x14ac:dyDescent="0.25">
      <c r="A635" s="243">
        <v>129</v>
      </c>
      <c r="B635" s="244" t="s">
        <v>728</v>
      </c>
      <c r="C635" s="258" t="s">
        <v>729</v>
      </c>
      <c r="D635" s="245" t="s">
        <v>191</v>
      </c>
      <c r="E635" s="246">
        <v>29.28</v>
      </c>
      <c r="F635" s="247"/>
      <c r="G635" s="248">
        <f>ROUND(E635*F635,2)</f>
        <v>0</v>
      </c>
      <c r="H635" s="231"/>
      <c r="I635" s="230">
        <f>ROUND(E635*H635,2)</f>
        <v>0</v>
      </c>
      <c r="J635" s="231"/>
      <c r="K635" s="230">
        <f>ROUND(E635*J635,2)</f>
        <v>0</v>
      </c>
      <c r="L635" s="230">
        <v>21</v>
      </c>
      <c r="M635" s="230">
        <f>G635*(1+L635/100)</f>
        <v>0</v>
      </c>
      <c r="N635" s="230">
        <v>0</v>
      </c>
      <c r="O635" s="230">
        <f>ROUND(E635*N635,2)</f>
        <v>0</v>
      </c>
      <c r="P635" s="230">
        <v>2.2000000000000001E-3</v>
      </c>
      <c r="Q635" s="230">
        <f>ROUND(E635*P635,2)</f>
        <v>0.06</v>
      </c>
      <c r="R635" s="230"/>
      <c r="S635" s="230" t="s">
        <v>163</v>
      </c>
      <c r="T635" s="230" t="s">
        <v>164</v>
      </c>
      <c r="U635" s="230">
        <v>0</v>
      </c>
      <c r="V635" s="230">
        <f>ROUND(E635*U635,2)</f>
        <v>0</v>
      </c>
      <c r="W635" s="230"/>
      <c r="X635" s="230" t="s">
        <v>176</v>
      </c>
      <c r="Y635" s="210"/>
      <c r="Z635" s="210"/>
      <c r="AA635" s="210"/>
      <c r="AB635" s="210"/>
      <c r="AC635" s="210"/>
      <c r="AD635" s="210"/>
      <c r="AE635" s="210"/>
      <c r="AF635" s="210"/>
      <c r="AG635" s="210" t="s">
        <v>192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27"/>
      <c r="B636" s="228"/>
      <c r="C636" s="259" t="s">
        <v>730</v>
      </c>
      <c r="D636" s="232"/>
      <c r="E636" s="233"/>
      <c r="F636" s="230"/>
      <c r="G636" s="230"/>
      <c r="H636" s="230"/>
      <c r="I636" s="230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10"/>
      <c r="Z636" s="210"/>
      <c r="AA636" s="210"/>
      <c r="AB636" s="210"/>
      <c r="AC636" s="210"/>
      <c r="AD636" s="210"/>
      <c r="AE636" s="210"/>
      <c r="AF636" s="210"/>
      <c r="AG636" s="210" t="s">
        <v>168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59" t="s">
        <v>599</v>
      </c>
      <c r="D637" s="232"/>
      <c r="E637" s="233">
        <v>29.28</v>
      </c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168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43">
        <v>130</v>
      </c>
      <c r="B638" s="244" t="s">
        <v>731</v>
      </c>
      <c r="C638" s="258" t="s">
        <v>732</v>
      </c>
      <c r="D638" s="245" t="s">
        <v>191</v>
      </c>
      <c r="E638" s="246">
        <v>299.75</v>
      </c>
      <c r="F638" s="247"/>
      <c r="G638" s="248">
        <f>ROUND(E638*F638,2)</f>
        <v>0</v>
      </c>
      <c r="H638" s="231"/>
      <c r="I638" s="230">
        <f>ROUND(E638*H638,2)</f>
        <v>0</v>
      </c>
      <c r="J638" s="231"/>
      <c r="K638" s="230">
        <f>ROUND(E638*J638,2)</f>
        <v>0</v>
      </c>
      <c r="L638" s="230">
        <v>21</v>
      </c>
      <c r="M638" s="230">
        <f>G638*(1+L638/100)</f>
        <v>0</v>
      </c>
      <c r="N638" s="230">
        <v>0</v>
      </c>
      <c r="O638" s="230">
        <f>ROUND(E638*N638,2)</f>
        <v>0</v>
      </c>
      <c r="P638" s="230">
        <v>1.4E-2</v>
      </c>
      <c r="Q638" s="230">
        <f>ROUND(E638*P638,2)</f>
        <v>4.2</v>
      </c>
      <c r="R638" s="230"/>
      <c r="S638" s="230" t="s">
        <v>163</v>
      </c>
      <c r="T638" s="230" t="s">
        <v>164</v>
      </c>
      <c r="U638" s="230">
        <v>0</v>
      </c>
      <c r="V638" s="230">
        <f>ROUND(E638*U638,2)</f>
        <v>0</v>
      </c>
      <c r="W638" s="230"/>
      <c r="X638" s="230" t="s">
        <v>176</v>
      </c>
      <c r="Y638" s="210"/>
      <c r="Z638" s="210"/>
      <c r="AA638" s="210"/>
      <c r="AB638" s="210"/>
      <c r="AC638" s="210"/>
      <c r="AD638" s="210"/>
      <c r="AE638" s="210"/>
      <c r="AF638" s="210"/>
      <c r="AG638" s="210" t="s">
        <v>192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59" t="s">
        <v>694</v>
      </c>
      <c r="D639" s="232"/>
      <c r="E639" s="233"/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168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59" t="s">
        <v>695</v>
      </c>
      <c r="D640" s="232"/>
      <c r="E640" s="233">
        <v>270</v>
      </c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168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59" t="s">
        <v>696</v>
      </c>
      <c r="D641" s="232"/>
      <c r="E641" s="233">
        <v>29.75</v>
      </c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168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43">
        <v>131</v>
      </c>
      <c r="B642" s="244" t="s">
        <v>733</v>
      </c>
      <c r="C642" s="258" t="s">
        <v>734</v>
      </c>
      <c r="D642" s="245" t="s">
        <v>232</v>
      </c>
      <c r="E642" s="246">
        <v>6</v>
      </c>
      <c r="F642" s="247"/>
      <c r="G642" s="248">
        <f>ROUND(E642*F642,2)</f>
        <v>0</v>
      </c>
      <c r="H642" s="231"/>
      <c r="I642" s="230">
        <f>ROUND(E642*H642,2)</f>
        <v>0</v>
      </c>
      <c r="J642" s="231"/>
      <c r="K642" s="230">
        <f>ROUND(E642*J642,2)</f>
        <v>0</v>
      </c>
      <c r="L642" s="230">
        <v>21</v>
      </c>
      <c r="M642" s="230">
        <f>G642*(1+L642/100)</f>
        <v>0</v>
      </c>
      <c r="N642" s="230">
        <v>0</v>
      </c>
      <c r="O642" s="230">
        <f>ROUND(E642*N642,2)</f>
        <v>0</v>
      </c>
      <c r="P642" s="230">
        <v>2.8500000000000001E-3</v>
      </c>
      <c r="Q642" s="230">
        <f>ROUND(E642*P642,2)</f>
        <v>0.02</v>
      </c>
      <c r="R642" s="230"/>
      <c r="S642" s="230" t="s">
        <v>163</v>
      </c>
      <c r="T642" s="230" t="s">
        <v>164</v>
      </c>
      <c r="U642" s="230">
        <v>0</v>
      </c>
      <c r="V642" s="230">
        <f>ROUND(E642*U642,2)</f>
        <v>0</v>
      </c>
      <c r="W642" s="230"/>
      <c r="X642" s="230" t="s">
        <v>176</v>
      </c>
      <c r="Y642" s="210"/>
      <c r="Z642" s="210"/>
      <c r="AA642" s="210"/>
      <c r="AB642" s="210"/>
      <c r="AC642" s="210"/>
      <c r="AD642" s="210"/>
      <c r="AE642" s="210"/>
      <c r="AF642" s="210"/>
      <c r="AG642" s="210" t="s">
        <v>192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59" t="s">
        <v>735</v>
      </c>
      <c r="D643" s="232"/>
      <c r="E643" s="233">
        <v>6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168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ht="20.399999999999999" outlineLevel="1" x14ac:dyDescent="0.25">
      <c r="A644" s="243">
        <v>132</v>
      </c>
      <c r="B644" s="244" t="s">
        <v>736</v>
      </c>
      <c r="C644" s="258" t="s">
        <v>737</v>
      </c>
      <c r="D644" s="245" t="s">
        <v>191</v>
      </c>
      <c r="E644" s="246">
        <v>215.5</v>
      </c>
      <c r="F644" s="247"/>
      <c r="G644" s="248">
        <f>ROUND(E644*F644,2)</f>
        <v>0</v>
      </c>
      <c r="H644" s="231"/>
      <c r="I644" s="230">
        <f>ROUND(E644*H644,2)</f>
        <v>0</v>
      </c>
      <c r="J644" s="231"/>
      <c r="K644" s="230">
        <f>ROUND(E644*J644,2)</f>
        <v>0</v>
      </c>
      <c r="L644" s="230">
        <v>21</v>
      </c>
      <c r="M644" s="230">
        <f>G644*(1+L644/100)</f>
        <v>0</v>
      </c>
      <c r="N644" s="230">
        <v>0</v>
      </c>
      <c r="O644" s="230">
        <f>ROUND(E644*N644,2)</f>
        <v>0</v>
      </c>
      <c r="P644" s="230">
        <v>1E-3</v>
      </c>
      <c r="Q644" s="230">
        <f>ROUND(E644*P644,2)</f>
        <v>0.22</v>
      </c>
      <c r="R644" s="230"/>
      <c r="S644" s="230" t="s">
        <v>163</v>
      </c>
      <c r="T644" s="230" t="s">
        <v>164</v>
      </c>
      <c r="U644" s="230">
        <v>0</v>
      </c>
      <c r="V644" s="230">
        <f>ROUND(E644*U644,2)</f>
        <v>0</v>
      </c>
      <c r="W644" s="230"/>
      <c r="X644" s="230" t="s">
        <v>176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192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59" t="s">
        <v>738</v>
      </c>
      <c r="D645" s="232"/>
      <c r="E645" s="233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168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59" t="s">
        <v>631</v>
      </c>
      <c r="D646" s="232"/>
      <c r="E646" s="233">
        <v>26.9</v>
      </c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168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59" t="s">
        <v>632</v>
      </c>
      <c r="D647" s="232"/>
      <c r="E647" s="233">
        <v>24.6</v>
      </c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168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59" t="s">
        <v>633</v>
      </c>
      <c r="D648" s="232"/>
      <c r="E648" s="233">
        <v>9.8000000000000007</v>
      </c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168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27"/>
      <c r="B649" s="228"/>
      <c r="C649" s="259" t="s">
        <v>739</v>
      </c>
      <c r="D649" s="232"/>
      <c r="E649" s="233">
        <v>63.2</v>
      </c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168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27"/>
      <c r="B650" s="228"/>
      <c r="C650" s="259" t="s">
        <v>635</v>
      </c>
      <c r="D650" s="232"/>
      <c r="E650" s="233">
        <v>14.4</v>
      </c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168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27"/>
      <c r="B651" s="228"/>
      <c r="C651" s="259" t="s">
        <v>636</v>
      </c>
      <c r="D651" s="232"/>
      <c r="E651" s="233">
        <v>62.7</v>
      </c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168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27"/>
      <c r="B652" s="228"/>
      <c r="C652" s="259" t="s">
        <v>637</v>
      </c>
      <c r="D652" s="232"/>
      <c r="E652" s="233">
        <v>13.9</v>
      </c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168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x14ac:dyDescent="0.25">
      <c r="A653" s="237" t="s">
        <v>158</v>
      </c>
      <c r="B653" s="238" t="s">
        <v>88</v>
      </c>
      <c r="C653" s="257" t="s">
        <v>89</v>
      </c>
      <c r="D653" s="239"/>
      <c r="E653" s="240"/>
      <c r="F653" s="241"/>
      <c r="G653" s="242">
        <f>SUMIF(AG654:AG654,"&lt;&gt;NOR",G654:G654)</f>
        <v>0</v>
      </c>
      <c r="H653" s="236"/>
      <c r="I653" s="236">
        <f>SUM(I654:I654)</f>
        <v>0</v>
      </c>
      <c r="J653" s="236"/>
      <c r="K653" s="236">
        <f>SUM(K654:K654)</f>
        <v>0</v>
      </c>
      <c r="L653" s="236"/>
      <c r="M653" s="236">
        <f>SUM(M654:M654)</f>
        <v>0</v>
      </c>
      <c r="N653" s="236"/>
      <c r="O653" s="236">
        <f>SUM(O654:O654)</f>
        <v>0</v>
      </c>
      <c r="P653" s="236"/>
      <c r="Q653" s="236">
        <f>SUM(Q654:Q654)</f>
        <v>0</v>
      </c>
      <c r="R653" s="236"/>
      <c r="S653" s="236"/>
      <c r="T653" s="236"/>
      <c r="U653" s="236"/>
      <c r="V653" s="236">
        <f>SUM(V654:V654)</f>
        <v>0</v>
      </c>
      <c r="W653" s="236"/>
      <c r="X653" s="236"/>
      <c r="AG653" t="s">
        <v>159</v>
      </c>
    </row>
    <row r="654" spans="1:60" outlineLevel="1" x14ac:dyDescent="0.25">
      <c r="A654" s="249">
        <v>133</v>
      </c>
      <c r="B654" s="250" t="s">
        <v>740</v>
      </c>
      <c r="C654" s="260" t="s">
        <v>741</v>
      </c>
      <c r="D654" s="251" t="s">
        <v>175</v>
      </c>
      <c r="E654" s="252">
        <v>579.25468000000001</v>
      </c>
      <c r="F654" s="253"/>
      <c r="G654" s="254">
        <f>ROUND(E654*F654,2)</f>
        <v>0</v>
      </c>
      <c r="H654" s="231"/>
      <c r="I654" s="230">
        <f>ROUND(E654*H654,2)</f>
        <v>0</v>
      </c>
      <c r="J654" s="231"/>
      <c r="K654" s="230">
        <f>ROUND(E654*J654,2)</f>
        <v>0</v>
      </c>
      <c r="L654" s="230">
        <v>21</v>
      </c>
      <c r="M654" s="230">
        <f>G654*(1+L654/100)</f>
        <v>0</v>
      </c>
      <c r="N654" s="230">
        <v>0</v>
      </c>
      <c r="O654" s="230">
        <f>ROUND(E654*N654,2)</f>
        <v>0</v>
      </c>
      <c r="P654" s="230">
        <v>0</v>
      </c>
      <c r="Q654" s="230">
        <f>ROUND(E654*P654,2)</f>
        <v>0</v>
      </c>
      <c r="R654" s="230"/>
      <c r="S654" s="230" t="s">
        <v>171</v>
      </c>
      <c r="T654" s="230" t="s">
        <v>277</v>
      </c>
      <c r="U654" s="230">
        <v>0</v>
      </c>
      <c r="V654" s="230">
        <f>ROUND(E654*U654,2)</f>
        <v>0</v>
      </c>
      <c r="W654" s="230"/>
      <c r="X654" s="230" t="s">
        <v>165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172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x14ac:dyDescent="0.25">
      <c r="A655" s="237" t="s">
        <v>158</v>
      </c>
      <c r="B655" s="238" t="s">
        <v>90</v>
      </c>
      <c r="C655" s="257" t="s">
        <v>91</v>
      </c>
      <c r="D655" s="239"/>
      <c r="E655" s="240"/>
      <c r="F655" s="241"/>
      <c r="G655" s="242">
        <f>SUMIF(AG656:AG697,"&lt;&gt;NOR",G656:G697)</f>
        <v>0</v>
      </c>
      <c r="H655" s="236"/>
      <c r="I655" s="236">
        <f>SUM(I656:I697)</f>
        <v>0</v>
      </c>
      <c r="J655" s="236"/>
      <c r="K655" s="236">
        <f>SUM(K656:K697)</f>
        <v>0</v>
      </c>
      <c r="L655" s="236"/>
      <c r="M655" s="236">
        <f>SUM(M656:M697)</f>
        <v>0</v>
      </c>
      <c r="N655" s="236"/>
      <c r="O655" s="236">
        <f>SUM(O656:O697)</f>
        <v>0.4</v>
      </c>
      <c r="P655" s="236"/>
      <c r="Q655" s="236">
        <f>SUM(Q656:Q697)</f>
        <v>0</v>
      </c>
      <c r="R655" s="236"/>
      <c r="S655" s="236"/>
      <c r="T655" s="236"/>
      <c r="U655" s="236"/>
      <c r="V655" s="236">
        <f>SUM(V656:V697)</f>
        <v>0</v>
      </c>
      <c r="W655" s="236"/>
      <c r="X655" s="236"/>
      <c r="AG655" t="s">
        <v>159</v>
      </c>
    </row>
    <row r="656" spans="1:60" ht="20.399999999999999" outlineLevel="1" x14ac:dyDescent="0.25">
      <c r="A656" s="243">
        <v>134</v>
      </c>
      <c r="B656" s="244" t="s">
        <v>742</v>
      </c>
      <c r="C656" s="258" t="s">
        <v>743</v>
      </c>
      <c r="D656" s="245" t="s">
        <v>191</v>
      </c>
      <c r="E656" s="246">
        <v>29.28</v>
      </c>
      <c r="F656" s="247"/>
      <c r="G656" s="248">
        <f>ROUND(E656*F656,2)</f>
        <v>0</v>
      </c>
      <c r="H656" s="231"/>
      <c r="I656" s="230">
        <f>ROUND(E656*H656,2)</f>
        <v>0</v>
      </c>
      <c r="J656" s="231"/>
      <c r="K656" s="230">
        <f>ROUND(E656*J656,2)</f>
        <v>0</v>
      </c>
      <c r="L656" s="230">
        <v>21</v>
      </c>
      <c r="M656" s="230">
        <f>G656*(1+L656/100)</f>
        <v>0</v>
      </c>
      <c r="N656" s="230">
        <v>0</v>
      </c>
      <c r="O656" s="230">
        <f>ROUND(E656*N656,2)</f>
        <v>0</v>
      </c>
      <c r="P656" s="230">
        <v>0</v>
      </c>
      <c r="Q656" s="230">
        <f>ROUND(E656*P656,2)</f>
        <v>0</v>
      </c>
      <c r="R656" s="230"/>
      <c r="S656" s="230" t="s">
        <v>171</v>
      </c>
      <c r="T656" s="230" t="s">
        <v>277</v>
      </c>
      <c r="U656" s="230">
        <v>0</v>
      </c>
      <c r="V656" s="230">
        <f>ROUND(E656*U656,2)</f>
        <v>0</v>
      </c>
      <c r="W656" s="230"/>
      <c r="X656" s="230" t="s">
        <v>165</v>
      </c>
      <c r="Y656" s="210"/>
      <c r="Z656" s="210"/>
      <c r="AA656" s="210"/>
      <c r="AB656" s="210"/>
      <c r="AC656" s="210"/>
      <c r="AD656" s="210"/>
      <c r="AE656" s="210"/>
      <c r="AF656" s="210"/>
      <c r="AG656" s="210" t="s">
        <v>744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/>
      <c r="B657" s="228"/>
      <c r="C657" s="259" t="s">
        <v>198</v>
      </c>
      <c r="D657" s="232"/>
      <c r="E657" s="233"/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168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ht="20.399999999999999" outlineLevel="1" x14ac:dyDescent="0.25">
      <c r="A658" s="227"/>
      <c r="B658" s="228"/>
      <c r="C658" s="259" t="s">
        <v>745</v>
      </c>
      <c r="D658" s="232"/>
      <c r="E658" s="233">
        <v>29.28</v>
      </c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168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ht="20.399999999999999" outlineLevel="1" x14ac:dyDescent="0.25">
      <c r="A659" s="243">
        <v>135</v>
      </c>
      <c r="B659" s="244" t="s">
        <v>746</v>
      </c>
      <c r="C659" s="258" t="s">
        <v>747</v>
      </c>
      <c r="D659" s="245" t="s">
        <v>191</v>
      </c>
      <c r="E659" s="246">
        <v>29.28</v>
      </c>
      <c r="F659" s="247"/>
      <c r="G659" s="248">
        <f>ROUND(E659*F659,2)</f>
        <v>0</v>
      </c>
      <c r="H659" s="231"/>
      <c r="I659" s="230">
        <f>ROUND(E659*H659,2)</f>
        <v>0</v>
      </c>
      <c r="J659" s="231"/>
      <c r="K659" s="230">
        <f>ROUND(E659*J659,2)</f>
        <v>0</v>
      </c>
      <c r="L659" s="230">
        <v>21</v>
      </c>
      <c r="M659" s="230">
        <f>G659*(1+L659/100)</f>
        <v>0</v>
      </c>
      <c r="N659" s="230">
        <v>4.0999999999999999E-4</v>
      </c>
      <c r="O659" s="230">
        <f>ROUND(E659*N659,2)</f>
        <v>0.01</v>
      </c>
      <c r="P659" s="230">
        <v>0</v>
      </c>
      <c r="Q659" s="230">
        <f>ROUND(E659*P659,2)</f>
        <v>0</v>
      </c>
      <c r="R659" s="230"/>
      <c r="S659" s="230" t="s">
        <v>171</v>
      </c>
      <c r="T659" s="230" t="s">
        <v>277</v>
      </c>
      <c r="U659" s="230">
        <v>0</v>
      </c>
      <c r="V659" s="230">
        <f>ROUND(E659*U659,2)</f>
        <v>0</v>
      </c>
      <c r="W659" s="230"/>
      <c r="X659" s="230" t="s">
        <v>165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744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27"/>
      <c r="B660" s="228"/>
      <c r="C660" s="259" t="s">
        <v>198</v>
      </c>
      <c r="D660" s="232"/>
      <c r="E660" s="233"/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10"/>
      <c r="Z660" s="210"/>
      <c r="AA660" s="210"/>
      <c r="AB660" s="210"/>
      <c r="AC660" s="210"/>
      <c r="AD660" s="210"/>
      <c r="AE660" s="210"/>
      <c r="AF660" s="210"/>
      <c r="AG660" s="210" t="s">
        <v>168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ht="20.399999999999999" outlineLevel="1" x14ac:dyDescent="0.25">
      <c r="A661" s="227"/>
      <c r="B661" s="228"/>
      <c r="C661" s="259" t="s">
        <v>745</v>
      </c>
      <c r="D661" s="232"/>
      <c r="E661" s="233">
        <v>29.28</v>
      </c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168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ht="20.399999999999999" outlineLevel="1" x14ac:dyDescent="0.25">
      <c r="A662" s="243">
        <v>136</v>
      </c>
      <c r="B662" s="244" t="s">
        <v>748</v>
      </c>
      <c r="C662" s="258" t="s">
        <v>749</v>
      </c>
      <c r="D662" s="245" t="s">
        <v>191</v>
      </c>
      <c r="E662" s="246">
        <v>56.467500000000001</v>
      </c>
      <c r="F662" s="247"/>
      <c r="G662" s="248">
        <f>ROUND(E662*F662,2)</f>
        <v>0</v>
      </c>
      <c r="H662" s="231"/>
      <c r="I662" s="230">
        <f>ROUND(E662*H662,2)</f>
        <v>0</v>
      </c>
      <c r="J662" s="231"/>
      <c r="K662" s="230">
        <f>ROUND(E662*J662,2)</f>
        <v>0</v>
      </c>
      <c r="L662" s="230">
        <v>21</v>
      </c>
      <c r="M662" s="230">
        <f>G662*(1+L662/100)</f>
        <v>0</v>
      </c>
      <c r="N662" s="230">
        <v>4.1999999999999997E-3</v>
      </c>
      <c r="O662" s="230">
        <f>ROUND(E662*N662,2)</f>
        <v>0.24</v>
      </c>
      <c r="P662" s="230">
        <v>0</v>
      </c>
      <c r="Q662" s="230">
        <f>ROUND(E662*P662,2)</f>
        <v>0</v>
      </c>
      <c r="R662" s="230"/>
      <c r="S662" s="230" t="s">
        <v>171</v>
      </c>
      <c r="T662" s="230" t="s">
        <v>277</v>
      </c>
      <c r="U662" s="230">
        <v>0</v>
      </c>
      <c r="V662" s="230">
        <f>ROUND(E662*U662,2)</f>
        <v>0</v>
      </c>
      <c r="W662" s="230"/>
      <c r="X662" s="230" t="s">
        <v>165</v>
      </c>
      <c r="Y662" s="210"/>
      <c r="Z662" s="210"/>
      <c r="AA662" s="210"/>
      <c r="AB662" s="210"/>
      <c r="AC662" s="210"/>
      <c r="AD662" s="210"/>
      <c r="AE662" s="210"/>
      <c r="AF662" s="210"/>
      <c r="AG662" s="210" t="s">
        <v>744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27"/>
      <c r="B663" s="228"/>
      <c r="C663" s="259" t="s">
        <v>750</v>
      </c>
      <c r="D663" s="232"/>
      <c r="E663" s="233"/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168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27"/>
      <c r="B664" s="228"/>
      <c r="C664" s="259" t="s">
        <v>374</v>
      </c>
      <c r="D664" s="232"/>
      <c r="E664" s="233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168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59" t="s">
        <v>751</v>
      </c>
      <c r="D665" s="232"/>
      <c r="E665" s="233">
        <v>2.86</v>
      </c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168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27"/>
      <c r="B666" s="228"/>
      <c r="C666" s="259" t="s">
        <v>752</v>
      </c>
      <c r="D666" s="232"/>
      <c r="E666" s="233">
        <v>2.7</v>
      </c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168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27"/>
      <c r="B667" s="228"/>
      <c r="C667" s="259" t="s">
        <v>753</v>
      </c>
      <c r="D667" s="232"/>
      <c r="E667" s="233">
        <v>2.7</v>
      </c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168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27"/>
      <c r="B668" s="228"/>
      <c r="C668" s="259" t="s">
        <v>754</v>
      </c>
      <c r="D668" s="232"/>
      <c r="E668" s="233">
        <v>3.15</v>
      </c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168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5">
      <c r="A669" s="227"/>
      <c r="B669" s="228"/>
      <c r="C669" s="259" t="s">
        <v>755</v>
      </c>
      <c r="D669" s="232"/>
      <c r="E669" s="233">
        <v>8.8000000000000007</v>
      </c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168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27"/>
      <c r="B670" s="228"/>
      <c r="C670" s="259" t="s">
        <v>756</v>
      </c>
      <c r="D670" s="232"/>
      <c r="E670" s="233">
        <v>11.48</v>
      </c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168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5">
      <c r="A671" s="227"/>
      <c r="B671" s="228"/>
      <c r="C671" s="259" t="s">
        <v>757</v>
      </c>
      <c r="D671" s="232"/>
      <c r="E671" s="233">
        <v>14.48</v>
      </c>
      <c r="F671" s="230"/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10"/>
      <c r="Z671" s="210"/>
      <c r="AA671" s="210"/>
      <c r="AB671" s="210"/>
      <c r="AC671" s="210"/>
      <c r="AD671" s="210"/>
      <c r="AE671" s="210"/>
      <c r="AF671" s="210"/>
      <c r="AG671" s="210" t="s">
        <v>168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5">
      <c r="A672" s="227"/>
      <c r="B672" s="228"/>
      <c r="C672" s="259" t="s">
        <v>206</v>
      </c>
      <c r="D672" s="232"/>
      <c r="E672" s="233"/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168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27"/>
      <c r="B673" s="228"/>
      <c r="C673" s="259" t="s">
        <v>758</v>
      </c>
      <c r="D673" s="232"/>
      <c r="E673" s="233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168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27"/>
      <c r="B674" s="228"/>
      <c r="C674" s="259" t="s">
        <v>374</v>
      </c>
      <c r="D674" s="232"/>
      <c r="E674" s="233"/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168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27"/>
      <c r="B675" s="228"/>
      <c r="C675" s="259" t="s">
        <v>759</v>
      </c>
      <c r="D675" s="232"/>
      <c r="E675" s="233">
        <v>1</v>
      </c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168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27"/>
      <c r="B676" s="228"/>
      <c r="C676" s="259" t="s">
        <v>760</v>
      </c>
      <c r="D676" s="232"/>
      <c r="E676" s="233">
        <v>1</v>
      </c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168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27"/>
      <c r="B677" s="228"/>
      <c r="C677" s="259" t="s">
        <v>761</v>
      </c>
      <c r="D677" s="232"/>
      <c r="E677" s="233">
        <v>1</v>
      </c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10"/>
      <c r="Z677" s="210"/>
      <c r="AA677" s="210"/>
      <c r="AB677" s="210"/>
      <c r="AC677" s="210"/>
      <c r="AD677" s="210"/>
      <c r="AE677" s="210"/>
      <c r="AF677" s="210"/>
      <c r="AG677" s="210" t="s">
        <v>168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59" t="s">
        <v>762</v>
      </c>
      <c r="D678" s="232"/>
      <c r="E678" s="233">
        <v>1</v>
      </c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168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27"/>
      <c r="B679" s="228"/>
      <c r="C679" s="259" t="s">
        <v>383</v>
      </c>
      <c r="D679" s="232"/>
      <c r="E679" s="233">
        <v>1.4</v>
      </c>
      <c r="F679" s="230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168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59" t="s">
        <v>385</v>
      </c>
      <c r="D680" s="232"/>
      <c r="E680" s="233">
        <v>2.1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168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27"/>
      <c r="B681" s="228"/>
      <c r="C681" s="259" t="s">
        <v>387</v>
      </c>
      <c r="D681" s="232"/>
      <c r="E681" s="233">
        <v>2.8</v>
      </c>
      <c r="F681" s="230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168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43">
        <v>137</v>
      </c>
      <c r="B682" s="244" t="s">
        <v>763</v>
      </c>
      <c r="C682" s="258" t="s">
        <v>764</v>
      </c>
      <c r="D682" s="245" t="s">
        <v>232</v>
      </c>
      <c r="E682" s="246">
        <v>25.504999999999999</v>
      </c>
      <c r="F682" s="247"/>
      <c r="G682" s="248">
        <f>ROUND(E682*F682,2)</f>
        <v>0</v>
      </c>
      <c r="H682" s="231"/>
      <c r="I682" s="230">
        <f>ROUND(E682*H682,2)</f>
        <v>0</v>
      </c>
      <c r="J682" s="231"/>
      <c r="K682" s="230">
        <f>ROUND(E682*J682,2)</f>
        <v>0</v>
      </c>
      <c r="L682" s="230">
        <v>21</v>
      </c>
      <c r="M682" s="230">
        <f>G682*(1+L682/100)</f>
        <v>0</v>
      </c>
      <c r="N682" s="230">
        <v>3.2000000000000003E-4</v>
      </c>
      <c r="O682" s="230">
        <f>ROUND(E682*N682,2)</f>
        <v>0.01</v>
      </c>
      <c r="P682" s="230">
        <v>0</v>
      </c>
      <c r="Q682" s="230">
        <f>ROUND(E682*P682,2)</f>
        <v>0</v>
      </c>
      <c r="R682" s="230"/>
      <c r="S682" s="230" t="s">
        <v>171</v>
      </c>
      <c r="T682" s="230" t="s">
        <v>277</v>
      </c>
      <c r="U682" s="230">
        <v>0</v>
      </c>
      <c r="V682" s="230">
        <f>ROUND(E682*U682,2)</f>
        <v>0</v>
      </c>
      <c r="W682" s="230"/>
      <c r="X682" s="230" t="s">
        <v>165</v>
      </c>
      <c r="Y682" s="210"/>
      <c r="Z682" s="210"/>
      <c r="AA682" s="210"/>
      <c r="AB682" s="210"/>
      <c r="AC682" s="210"/>
      <c r="AD682" s="210"/>
      <c r="AE682" s="210"/>
      <c r="AF682" s="210"/>
      <c r="AG682" s="210" t="s">
        <v>744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27"/>
      <c r="B683" s="228"/>
      <c r="C683" s="259" t="s">
        <v>374</v>
      </c>
      <c r="D683" s="232"/>
      <c r="E683" s="233"/>
      <c r="F683" s="230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10"/>
      <c r="Z683" s="210"/>
      <c r="AA683" s="210"/>
      <c r="AB683" s="210"/>
      <c r="AC683" s="210"/>
      <c r="AD683" s="210"/>
      <c r="AE683" s="210"/>
      <c r="AF683" s="210"/>
      <c r="AG683" s="210" t="s">
        <v>168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59" t="s">
        <v>765</v>
      </c>
      <c r="D684" s="232"/>
      <c r="E684" s="233">
        <v>1.91</v>
      </c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168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27"/>
      <c r="B685" s="228"/>
      <c r="C685" s="259" t="s">
        <v>766</v>
      </c>
      <c r="D685" s="232"/>
      <c r="E685" s="233">
        <v>1.8</v>
      </c>
      <c r="F685" s="230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168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27"/>
      <c r="B686" s="228"/>
      <c r="C686" s="259" t="s">
        <v>767</v>
      </c>
      <c r="D686" s="232"/>
      <c r="E686" s="233">
        <v>1.8</v>
      </c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168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27"/>
      <c r="B687" s="228"/>
      <c r="C687" s="259" t="s">
        <v>768</v>
      </c>
      <c r="D687" s="232"/>
      <c r="E687" s="233">
        <v>2.1</v>
      </c>
      <c r="F687" s="230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10"/>
      <c r="Z687" s="210"/>
      <c r="AA687" s="210"/>
      <c r="AB687" s="210"/>
      <c r="AC687" s="210"/>
      <c r="AD687" s="210"/>
      <c r="AE687" s="210"/>
      <c r="AF687" s="210"/>
      <c r="AG687" s="210" t="s">
        <v>168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27"/>
      <c r="B688" s="228"/>
      <c r="C688" s="259" t="s">
        <v>769</v>
      </c>
      <c r="D688" s="232"/>
      <c r="E688" s="233">
        <v>4.75</v>
      </c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168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27"/>
      <c r="B689" s="228"/>
      <c r="C689" s="259" t="s">
        <v>770</v>
      </c>
      <c r="D689" s="232"/>
      <c r="E689" s="233">
        <v>5.95</v>
      </c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10"/>
      <c r="Z689" s="210"/>
      <c r="AA689" s="210"/>
      <c r="AB689" s="210"/>
      <c r="AC689" s="210"/>
      <c r="AD689" s="210"/>
      <c r="AE689" s="210"/>
      <c r="AF689" s="210"/>
      <c r="AG689" s="210" t="s">
        <v>168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27"/>
      <c r="B690" s="228"/>
      <c r="C690" s="259" t="s">
        <v>771</v>
      </c>
      <c r="D690" s="232"/>
      <c r="E690" s="233">
        <v>7.2</v>
      </c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168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43">
        <v>138</v>
      </c>
      <c r="B691" s="244" t="s">
        <v>772</v>
      </c>
      <c r="C691" s="258" t="s">
        <v>773</v>
      </c>
      <c r="D691" s="245" t="s">
        <v>191</v>
      </c>
      <c r="E691" s="246">
        <v>35.136000000000003</v>
      </c>
      <c r="F691" s="247"/>
      <c r="G691" s="248">
        <f>ROUND(E691*F691,2)</f>
        <v>0</v>
      </c>
      <c r="H691" s="231"/>
      <c r="I691" s="230">
        <f>ROUND(E691*H691,2)</f>
        <v>0</v>
      </c>
      <c r="J691" s="231"/>
      <c r="K691" s="230">
        <f>ROUND(E691*J691,2)</f>
        <v>0</v>
      </c>
      <c r="L691" s="230">
        <v>21</v>
      </c>
      <c r="M691" s="230">
        <f>G691*(1+L691/100)</f>
        <v>0</v>
      </c>
      <c r="N691" s="230">
        <v>4.0000000000000001E-3</v>
      </c>
      <c r="O691" s="230">
        <f>ROUND(E691*N691,2)</f>
        <v>0.14000000000000001</v>
      </c>
      <c r="P691" s="230">
        <v>0</v>
      </c>
      <c r="Q691" s="230">
        <f>ROUND(E691*P691,2)</f>
        <v>0</v>
      </c>
      <c r="R691" s="230"/>
      <c r="S691" s="230" t="s">
        <v>171</v>
      </c>
      <c r="T691" s="230" t="s">
        <v>277</v>
      </c>
      <c r="U691" s="230">
        <v>0</v>
      </c>
      <c r="V691" s="230">
        <f>ROUND(E691*U691,2)</f>
        <v>0</v>
      </c>
      <c r="W691" s="230"/>
      <c r="X691" s="230" t="s">
        <v>489</v>
      </c>
      <c r="Y691" s="210"/>
      <c r="Z691" s="210"/>
      <c r="AA691" s="210"/>
      <c r="AB691" s="210"/>
      <c r="AC691" s="210"/>
      <c r="AD691" s="210"/>
      <c r="AE691" s="210"/>
      <c r="AF691" s="210"/>
      <c r="AG691" s="210" t="s">
        <v>774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61" t="s">
        <v>178</v>
      </c>
      <c r="D692" s="234"/>
      <c r="E692" s="235"/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168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27"/>
      <c r="B693" s="228"/>
      <c r="C693" s="262" t="s">
        <v>181</v>
      </c>
      <c r="D693" s="234"/>
      <c r="E693" s="235"/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168</v>
      </c>
      <c r="AH693" s="210">
        <v>2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ht="20.399999999999999" outlineLevel="1" x14ac:dyDescent="0.25">
      <c r="A694" s="227"/>
      <c r="B694" s="228"/>
      <c r="C694" s="262" t="s">
        <v>775</v>
      </c>
      <c r="D694" s="234"/>
      <c r="E694" s="235">
        <v>29.28</v>
      </c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168</v>
      </c>
      <c r="AH694" s="210">
        <v>2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27"/>
      <c r="B695" s="228"/>
      <c r="C695" s="261" t="s">
        <v>187</v>
      </c>
      <c r="D695" s="234"/>
      <c r="E695" s="235"/>
      <c r="F695" s="230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10"/>
      <c r="Z695" s="210"/>
      <c r="AA695" s="210"/>
      <c r="AB695" s="210"/>
      <c r="AC695" s="210"/>
      <c r="AD695" s="210"/>
      <c r="AE695" s="210"/>
      <c r="AF695" s="210"/>
      <c r="AG695" s="210" t="s">
        <v>168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27"/>
      <c r="B696" s="228"/>
      <c r="C696" s="259" t="s">
        <v>776</v>
      </c>
      <c r="D696" s="232"/>
      <c r="E696" s="233">
        <v>35.14</v>
      </c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168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27">
        <v>139</v>
      </c>
      <c r="B697" s="228" t="s">
        <v>777</v>
      </c>
      <c r="C697" s="263" t="s">
        <v>778</v>
      </c>
      <c r="D697" s="229" t="s">
        <v>0</v>
      </c>
      <c r="E697" s="255"/>
      <c r="F697" s="231"/>
      <c r="G697" s="230">
        <f>ROUND(E697*F697,2)</f>
        <v>0</v>
      </c>
      <c r="H697" s="231"/>
      <c r="I697" s="230">
        <f>ROUND(E697*H697,2)</f>
        <v>0</v>
      </c>
      <c r="J697" s="231"/>
      <c r="K697" s="230">
        <f>ROUND(E697*J697,2)</f>
        <v>0</v>
      </c>
      <c r="L697" s="230">
        <v>21</v>
      </c>
      <c r="M697" s="230">
        <f>G697*(1+L697/100)</f>
        <v>0</v>
      </c>
      <c r="N697" s="230">
        <v>0</v>
      </c>
      <c r="O697" s="230">
        <f>ROUND(E697*N697,2)</f>
        <v>0</v>
      </c>
      <c r="P697" s="230">
        <v>0</v>
      </c>
      <c r="Q697" s="230">
        <f>ROUND(E697*P697,2)</f>
        <v>0</v>
      </c>
      <c r="R697" s="230"/>
      <c r="S697" s="230" t="s">
        <v>163</v>
      </c>
      <c r="T697" s="230" t="s">
        <v>164</v>
      </c>
      <c r="U697" s="230">
        <v>0</v>
      </c>
      <c r="V697" s="230">
        <f>ROUND(E697*U697,2)</f>
        <v>0</v>
      </c>
      <c r="W697" s="230"/>
      <c r="X697" s="230" t="s">
        <v>779</v>
      </c>
      <c r="Y697" s="210"/>
      <c r="Z697" s="210"/>
      <c r="AA697" s="210"/>
      <c r="AB697" s="210"/>
      <c r="AC697" s="210"/>
      <c r="AD697" s="210"/>
      <c r="AE697" s="210"/>
      <c r="AF697" s="210"/>
      <c r="AG697" s="210" t="s">
        <v>780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x14ac:dyDescent="0.25">
      <c r="A698" s="237" t="s">
        <v>158</v>
      </c>
      <c r="B698" s="238" t="s">
        <v>92</v>
      </c>
      <c r="C698" s="257" t="s">
        <v>93</v>
      </c>
      <c r="D698" s="239"/>
      <c r="E698" s="240"/>
      <c r="F698" s="241"/>
      <c r="G698" s="242">
        <f>SUMIF(AG699:AG855,"&lt;&gt;NOR",G699:G855)</f>
        <v>0</v>
      </c>
      <c r="H698" s="236"/>
      <c r="I698" s="236">
        <f>SUM(I699:I855)</f>
        <v>0</v>
      </c>
      <c r="J698" s="236"/>
      <c r="K698" s="236">
        <f>SUM(K699:K855)</f>
        <v>0</v>
      </c>
      <c r="L698" s="236"/>
      <c r="M698" s="236">
        <f>SUM(M699:M855)</f>
        <v>0</v>
      </c>
      <c r="N698" s="236"/>
      <c r="O698" s="236">
        <f>SUM(O699:O855)</f>
        <v>3.41</v>
      </c>
      <c r="P698" s="236"/>
      <c r="Q698" s="236">
        <f>SUM(Q699:Q855)</f>
        <v>0</v>
      </c>
      <c r="R698" s="236"/>
      <c r="S698" s="236"/>
      <c r="T698" s="236"/>
      <c r="U698" s="236"/>
      <c r="V698" s="236">
        <f>SUM(V699:V855)</f>
        <v>0</v>
      </c>
      <c r="W698" s="236"/>
      <c r="X698" s="236"/>
      <c r="AG698" t="s">
        <v>159</v>
      </c>
    </row>
    <row r="699" spans="1:60" ht="20.399999999999999" outlineLevel="1" x14ac:dyDescent="0.25">
      <c r="A699" s="243">
        <v>140</v>
      </c>
      <c r="B699" s="244" t="s">
        <v>781</v>
      </c>
      <c r="C699" s="258" t="s">
        <v>782</v>
      </c>
      <c r="D699" s="245" t="s">
        <v>191</v>
      </c>
      <c r="E699" s="246">
        <v>261.755</v>
      </c>
      <c r="F699" s="247"/>
      <c r="G699" s="248">
        <f>ROUND(E699*F699,2)</f>
        <v>0</v>
      </c>
      <c r="H699" s="231"/>
      <c r="I699" s="230">
        <f>ROUND(E699*H699,2)</f>
        <v>0</v>
      </c>
      <c r="J699" s="231"/>
      <c r="K699" s="230">
        <f>ROUND(E699*J699,2)</f>
        <v>0</v>
      </c>
      <c r="L699" s="230">
        <v>21</v>
      </c>
      <c r="M699" s="230">
        <f>G699*(1+L699/100)</f>
        <v>0</v>
      </c>
      <c r="N699" s="230">
        <v>0</v>
      </c>
      <c r="O699" s="230">
        <f>ROUND(E699*N699,2)</f>
        <v>0</v>
      </c>
      <c r="P699" s="230">
        <v>0</v>
      </c>
      <c r="Q699" s="230">
        <f>ROUND(E699*P699,2)</f>
        <v>0</v>
      </c>
      <c r="R699" s="230"/>
      <c r="S699" s="230" t="s">
        <v>171</v>
      </c>
      <c r="T699" s="230" t="s">
        <v>277</v>
      </c>
      <c r="U699" s="230">
        <v>0</v>
      </c>
      <c r="V699" s="230">
        <f>ROUND(E699*U699,2)</f>
        <v>0</v>
      </c>
      <c r="W699" s="230"/>
      <c r="X699" s="230" t="s">
        <v>165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744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/>
      <c r="B700" s="228"/>
      <c r="C700" s="259" t="s">
        <v>594</v>
      </c>
      <c r="D700" s="232"/>
      <c r="E700" s="233"/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168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27"/>
      <c r="B701" s="228"/>
      <c r="C701" s="259" t="s">
        <v>783</v>
      </c>
      <c r="D701" s="232"/>
      <c r="E701" s="233">
        <v>63.6</v>
      </c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168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27"/>
      <c r="B702" s="228"/>
      <c r="C702" s="259" t="s">
        <v>414</v>
      </c>
      <c r="D702" s="232"/>
      <c r="E702" s="233">
        <v>84.1</v>
      </c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168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27"/>
      <c r="B703" s="228"/>
      <c r="C703" s="259" t="s">
        <v>415</v>
      </c>
      <c r="D703" s="232"/>
      <c r="E703" s="233">
        <v>114.06</v>
      </c>
      <c r="F703" s="230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10"/>
      <c r="Z703" s="210"/>
      <c r="AA703" s="210"/>
      <c r="AB703" s="210"/>
      <c r="AC703" s="210"/>
      <c r="AD703" s="210"/>
      <c r="AE703" s="210"/>
      <c r="AF703" s="210"/>
      <c r="AG703" s="210" t="s">
        <v>168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ht="20.399999999999999" outlineLevel="1" x14ac:dyDescent="0.25">
      <c r="A704" s="243">
        <v>141</v>
      </c>
      <c r="B704" s="244" t="s">
        <v>784</v>
      </c>
      <c r="C704" s="258" t="s">
        <v>785</v>
      </c>
      <c r="D704" s="245" t="s">
        <v>191</v>
      </c>
      <c r="E704" s="246">
        <v>344.46499999999997</v>
      </c>
      <c r="F704" s="247"/>
      <c r="G704" s="248">
        <f>ROUND(E704*F704,2)</f>
        <v>0</v>
      </c>
      <c r="H704" s="231"/>
      <c r="I704" s="230">
        <f>ROUND(E704*H704,2)</f>
        <v>0</v>
      </c>
      <c r="J704" s="231"/>
      <c r="K704" s="230">
        <f>ROUND(E704*J704,2)</f>
        <v>0</v>
      </c>
      <c r="L704" s="230">
        <v>21</v>
      </c>
      <c r="M704" s="230">
        <f>G704*(1+L704/100)</f>
        <v>0</v>
      </c>
      <c r="N704" s="230">
        <v>2.3000000000000001E-4</v>
      </c>
      <c r="O704" s="230">
        <f>ROUND(E704*N704,2)</f>
        <v>0.08</v>
      </c>
      <c r="P704" s="230">
        <v>0</v>
      </c>
      <c r="Q704" s="230">
        <f>ROUND(E704*P704,2)</f>
        <v>0</v>
      </c>
      <c r="R704" s="230"/>
      <c r="S704" s="230" t="s">
        <v>171</v>
      </c>
      <c r="T704" s="230" t="s">
        <v>277</v>
      </c>
      <c r="U704" s="230">
        <v>0</v>
      </c>
      <c r="V704" s="230">
        <f>ROUND(E704*U704,2)</f>
        <v>0</v>
      </c>
      <c r="W704" s="230"/>
      <c r="X704" s="230" t="s">
        <v>165</v>
      </c>
      <c r="Y704" s="210"/>
      <c r="Z704" s="210"/>
      <c r="AA704" s="210"/>
      <c r="AB704" s="210"/>
      <c r="AC704" s="210"/>
      <c r="AD704" s="210"/>
      <c r="AE704" s="210"/>
      <c r="AF704" s="210"/>
      <c r="AG704" s="210" t="s">
        <v>744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27"/>
      <c r="B705" s="228"/>
      <c r="C705" s="259" t="s">
        <v>786</v>
      </c>
      <c r="D705" s="232"/>
      <c r="E705" s="233"/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10"/>
      <c r="Z705" s="210"/>
      <c r="AA705" s="210"/>
      <c r="AB705" s="210"/>
      <c r="AC705" s="210"/>
      <c r="AD705" s="210"/>
      <c r="AE705" s="210"/>
      <c r="AF705" s="210"/>
      <c r="AG705" s="210" t="s">
        <v>168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59" t="s">
        <v>787</v>
      </c>
      <c r="D706" s="232"/>
      <c r="E706" s="233">
        <v>29.05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168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27"/>
      <c r="B707" s="228"/>
      <c r="C707" s="259" t="s">
        <v>788</v>
      </c>
      <c r="D707" s="232"/>
      <c r="E707" s="233">
        <v>208.49</v>
      </c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168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7"/>
      <c r="B708" s="228"/>
      <c r="C708" s="259" t="s">
        <v>789</v>
      </c>
      <c r="D708" s="232"/>
      <c r="E708" s="233">
        <v>24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168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27"/>
      <c r="B709" s="228"/>
      <c r="C709" s="259" t="s">
        <v>790</v>
      </c>
      <c r="D709" s="232"/>
      <c r="E709" s="233">
        <v>82.92</v>
      </c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168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ht="20.399999999999999" outlineLevel="1" x14ac:dyDescent="0.25">
      <c r="A710" s="243">
        <v>142</v>
      </c>
      <c r="B710" s="244" t="s">
        <v>791</v>
      </c>
      <c r="C710" s="258" t="s">
        <v>792</v>
      </c>
      <c r="D710" s="245" t="s">
        <v>191</v>
      </c>
      <c r="E710" s="246">
        <v>29.28</v>
      </c>
      <c r="F710" s="247"/>
      <c r="G710" s="248">
        <f>ROUND(E710*F710,2)</f>
        <v>0</v>
      </c>
      <c r="H710" s="231"/>
      <c r="I710" s="230">
        <f>ROUND(E710*H710,2)</f>
        <v>0</v>
      </c>
      <c r="J710" s="231"/>
      <c r="K710" s="230">
        <f>ROUND(E710*J710,2)</f>
        <v>0</v>
      </c>
      <c r="L710" s="230">
        <v>21</v>
      </c>
      <c r="M710" s="230">
        <f>G710*(1+L710/100)</f>
        <v>0</v>
      </c>
      <c r="N710" s="230">
        <v>0</v>
      </c>
      <c r="O710" s="230">
        <f>ROUND(E710*N710,2)</f>
        <v>0</v>
      </c>
      <c r="P710" s="230">
        <v>0</v>
      </c>
      <c r="Q710" s="230">
        <f>ROUND(E710*P710,2)</f>
        <v>0</v>
      </c>
      <c r="R710" s="230"/>
      <c r="S710" s="230" t="s">
        <v>171</v>
      </c>
      <c r="T710" s="230" t="s">
        <v>277</v>
      </c>
      <c r="U710" s="230">
        <v>0</v>
      </c>
      <c r="V710" s="230">
        <f>ROUND(E710*U710,2)</f>
        <v>0</v>
      </c>
      <c r="W710" s="230"/>
      <c r="X710" s="230" t="s">
        <v>165</v>
      </c>
      <c r="Y710" s="210"/>
      <c r="Z710" s="210"/>
      <c r="AA710" s="210"/>
      <c r="AB710" s="210"/>
      <c r="AC710" s="210"/>
      <c r="AD710" s="210"/>
      <c r="AE710" s="210"/>
      <c r="AF710" s="210"/>
      <c r="AG710" s="210" t="s">
        <v>166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27"/>
      <c r="B711" s="228"/>
      <c r="C711" s="259" t="s">
        <v>198</v>
      </c>
      <c r="D711" s="232"/>
      <c r="E711" s="233"/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168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ht="20.399999999999999" outlineLevel="1" x14ac:dyDescent="0.25">
      <c r="A712" s="227"/>
      <c r="B712" s="228"/>
      <c r="C712" s="259" t="s">
        <v>745</v>
      </c>
      <c r="D712" s="232"/>
      <c r="E712" s="233">
        <v>29.28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168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ht="20.399999999999999" outlineLevel="1" x14ac:dyDescent="0.25">
      <c r="A713" s="249">
        <v>143</v>
      </c>
      <c r="B713" s="250" t="s">
        <v>793</v>
      </c>
      <c r="C713" s="260" t="s">
        <v>794</v>
      </c>
      <c r="D713" s="251" t="s">
        <v>232</v>
      </c>
      <c r="E713" s="252">
        <v>250</v>
      </c>
      <c r="F713" s="253"/>
      <c r="G713" s="254">
        <f>ROUND(E713*F713,2)</f>
        <v>0</v>
      </c>
      <c r="H713" s="231"/>
      <c r="I713" s="230">
        <f>ROUND(E713*H713,2)</f>
        <v>0</v>
      </c>
      <c r="J713" s="231"/>
      <c r="K713" s="230">
        <f>ROUND(E713*J713,2)</f>
        <v>0</v>
      </c>
      <c r="L713" s="230">
        <v>21</v>
      </c>
      <c r="M713" s="230">
        <f>G713*(1+L713/100)</f>
        <v>0</v>
      </c>
      <c r="N713" s="230">
        <v>3.2000000000000003E-4</v>
      </c>
      <c r="O713" s="230">
        <f>ROUND(E713*N713,2)</f>
        <v>0.08</v>
      </c>
      <c r="P713" s="230">
        <v>0</v>
      </c>
      <c r="Q713" s="230">
        <f>ROUND(E713*P713,2)</f>
        <v>0</v>
      </c>
      <c r="R713" s="230"/>
      <c r="S713" s="230" t="s">
        <v>171</v>
      </c>
      <c r="T713" s="230" t="s">
        <v>277</v>
      </c>
      <c r="U713" s="230">
        <v>0</v>
      </c>
      <c r="V713" s="230">
        <f>ROUND(E713*U713,2)</f>
        <v>0</v>
      </c>
      <c r="W713" s="230"/>
      <c r="X713" s="230" t="s">
        <v>165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744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ht="20.399999999999999" outlineLevel="1" x14ac:dyDescent="0.25">
      <c r="A714" s="243">
        <v>144</v>
      </c>
      <c r="B714" s="244" t="s">
        <v>795</v>
      </c>
      <c r="C714" s="258" t="s">
        <v>796</v>
      </c>
      <c r="D714" s="245" t="s">
        <v>191</v>
      </c>
      <c r="E714" s="246">
        <v>269.66000000000003</v>
      </c>
      <c r="F714" s="247"/>
      <c r="G714" s="248">
        <f>ROUND(E714*F714,2)</f>
        <v>0</v>
      </c>
      <c r="H714" s="231"/>
      <c r="I714" s="230">
        <f>ROUND(E714*H714,2)</f>
        <v>0</v>
      </c>
      <c r="J714" s="231"/>
      <c r="K714" s="230">
        <f>ROUND(E714*J714,2)</f>
        <v>0</v>
      </c>
      <c r="L714" s="230">
        <v>21</v>
      </c>
      <c r="M714" s="230">
        <f>G714*(1+L714/100)</f>
        <v>0</v>
      </c>
      <c r="N714" s="230">
        <v>0</v>
      </c>
      <c r="O714" s="230">
        <f>ROUND(E714*N714,2)</f>
        <v>0</v>
      </c>
      <c r="P714" s="230">
        <v>0</v>
      </c>
      <c r="Q714" s="230">
        <f>ROUND(E714*P714,2)</f>
        <v>0</v>
      </c>
      <c r="R714" s="230"/>
      <c r="S714" s="230" t="s">
        <v>171</v>
      </c>
      <c r="T714" s="230" t="s">
        <v>277</v>
      </c>
      <c r="U714" s="230">
        <v>0</v>
      </c>
      <c r="V714" s="230">
        <f>ROUND(E714*U714,2)</f>
        <v>0</v>
      </c>
      <c r="W714" s="230"/>
      <c r="X714" s="230" t="s">
        <v>165</v>
      </c>
      <c r="Y714" s="210"/>
      <c r="Z714" s="210"/>
      <c r="AA714" s="210"/>
      <c r="AB714" s="210"/>
      <c r="AC714" s="210"/>
      <c r="AD714" s="210"/>
      <c r="AE714" s="210"/>
      <c r="AF714" s="210"/>
      <c r="AG714" s="210" t="s">
        <v>744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5">
      <c r="A715" s="227"/>
      <c r="B715" s="228"/>
      <c r="C715" s="259" t="s">
        <v>797</v>
      </c>
      <c r="D715" s="232"/>
      <c r="E715" s="233"/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168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5">
      <c r="A716" s="227"/>
      <c r="B716" s="228"/>
      <c r="C716" s="259" t="s">
        <v>374</v>
      </c>
      <c r="D716" s="232"/>
      <c r="E716" s="233"/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168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27"/>
      <c r="B717" s="228"/>
      <c r="C717" s="259" t="s">
        <v>375</v>
      </c>
      <c r="D717" s="232"/>
      <c r="E717" s="233">
        <v>69.650000000000006</v>
      </c>
      <c r="F717" s="230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168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59" t="s">
        <v>376</v>
      </c>
      <c r="D718" s="232"/>
      <c r="E718" s="233">
        <v>50.65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168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27"/>
      <c r="B719" s="228"/>
      <c r="C719" s="259" t="s">
        <v>377</v>
      </c>
      <c r="D719" s="232"/>
      <c r="E719" s="233">
        <v>52.75</v>
      </c>
      <c r="F719" s="230"/>
      <c r="G719" s="230"/>
      <c r="H719" s="230"/>
      <c r="I719" s="230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10"/>
      <c r="Z719" s="210"/>
      <c r="AA719" s="210"/>
      <c r="AB719" s="210"/>
      <c r="AC719" s="210"/>
      <c r="AD719" s="210"/>
      <c r="AE719" s="210"/>
      <c r="AF719" s="210"/>
      <c r="AG719" s="210" t="s">
        <v>168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5">
      <c r="A720" s="227"/>
      <c r="B720" s="228"/>
      <c r="C720" s="259" t="s">
        <v>378</v>
      </c>
      <c r="D720" s="232"/>
      <c r="E720" s="233">
        <v>52.75</v>
      </c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168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5">
      <c r="A721" s="227"/>
      <c r="B721" s="228"/>
      <c r="C721" s="259" t="s">
        <v>379</v>
      </c>
      <c r="D721" s="232"/>
      <c r="E721" s="233">
        <v>16</v>
      </c>
      <c r="F721" s="230"/>
      <c r="G721" s="230"/>
      <c r="H721" s="230"/>
      <c r="I721" s="230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10"/>
      <c r="Z721" s="210"/>
      <c r="AA721" s="210"/>
      <c r="AB721" s="210"/>
      <c r="AC721" s="210"/>
      <c r="AD721" s="210"/>
      <c r="AE721" s="210"/>
      <c r="AF721" s="210"/>
      <c r="AG721" s="210" t="s">
        <v>168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5">
      <c r="A722" s="227"/>
      <c r="B722" s="228"/>
      <c r="C722" s="259" t="s">
        <v>383</v>
      </c>
      <c r="D722" s="232"/>
      <c r="E722" s="233">
        <v>1.4</v>
      </c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168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27"/>
      <c r="B723" s="228"/>
      <c r="C723" s="259" t="s">
        <v>384</v>
      </c>
      <c r="D723" s="232"/>
      <c r="E723" s="233">
        <v>1.3</v>
      </c>
      <c r="F723" s="230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10"/>
      <c r="Z723" s="210"/>
      <c r="AA723" s="210"/>
      <c r="AB723" s="210"/>
      <c r="AC723" s="210"/>
      <c r="AD723" s="210"/>
      <c r="AE723" s="210"/>
      <c r="AF723" s="210"/>
      <c r="AG723" s="210" t="s">
        <v>168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27"/>
      <c r="B724" s="228"/>
      <c r="C724" s="259" t="s">
        <v>385</v>
      </c>
      <c r="D724" s="232"/>
      <c r="E724" s="233">
        <v>2.1</v>
      </c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168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5">
      <c r="A725" s="227"/>
      <c r="B725" s="228"/>
      <c r="C725" s="259" t="s">
        <v>386</v>
      </c>
      <c r="D725" s="232"/>
      <c r="E725" s="233">
        <v>7.8</v>
      </c>
      <c r="F725" s="230"/>
      <c r="G725" s="230"/>
      <c r="H725" s="230"/>
      <c r="I725" s="230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10"/>
      <c r="Z725" s="210"/>
      <c r="AA725" s="210"/>
      <c r="AB725" s="210"/>
      <c r="AC725" s="210"/>
      <c r="AD725" s="210"/>
      <c r="AE725" s="210"/>
      <c r="AF725" s="210"/>
      <c r="AG725" s="210" t="s">
        <v>168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27"/>
      <c r="B726" s="228"/>
      <c r="C726" s="259" t="s">
        <v>387</v>
      </c>
      <c r="D726" s="232"/>
      <c r="E726" s="233">
        <v>2.8</v>
      </c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168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5">
      <c r="A727" s="227"/>
      <c r="B727" s="228"/>
      <c r="C727" s="259" t="s">
        <v>388</v>
      </c>
      <c r="D727" s="232"/>
      <c r="E727" s="233">
        <v>6.8</v>
      </c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10"/>
      <c r="Z727" s="210"/>
      <c r="AA727" s="210"/>
      <c r="AB727" s="210"/>
      <c r="AC727" s="210"/>
      <c r="AD727" s="210"/>
      <c r="AE727" s="210"/>
      <c r="AF727" s="210"/>
      <c r="AG727" s="210" t="s">
        <v>168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27"/>
      <c r="B728" s="228"/>
      <c r="C728" s="259" t="s">
        <v>381</v>
      </c>
      <c r="D728" s="232"/>
      <c r="E728" s="233">
        <v>5.66</v>
      </c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168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43">
        <v>145</v>
      </c>
      <c r="B729" s="244" t="s">
        <v>798</v>
      </c>
      <c r="C729" s="258" t="s">
        <v>799</v>
      </c>
      <c r="D729" s="245" t="s">
        <v>191</v>
      </c>
      <c r="E729" s="246">
        <v>64.805499999999995</v>
      </c>
      <c r="F729" s="247"/>
      <c r="G729" s="248">
        <f>ROUND(E729*F729,2)</f>
        <v>0</v>
      </c>
      <c r="H729" s="231"/>
      <c r="I729" s="230">
        <f>ROUND(E729*H729,2)</f>
        <v>0</v>
      </c>
      <c r="J729" s="231"/>
      <c r="K729" s="230">
        <f>ROUND(E729*J729,2)</f>
        <v>0</v>
      </c>
      <c r="L729" s="230">
        <v>21</v>
      </c>
      <c r="M729" s="230">
        <f>G729*(1+L729/100)</f>
        <v>0</v>
      </c>
      <c r="N729" s="230">
        <v>3.0000000000000001E-3</v>
      </c>
      <c r="O729" s="230">
        <f>ROUND(E729*N729,2)</f>
        <v>0.19</v>
      </c>
      <c r="P729" s="230">
        <v>0</v>
      </c>
      <c r="Q729" s="230">
        <f>ROUND(E729*P729,2)</f>
        <v>0</v>
      </c>
      <c r="R729" s="230"/>
      <c r="S729" s="230" t="s">
        <v>171</v>
      </c>
      <c r="T729" s="230" t="s">
        <v>277</v>
      </c>
      <c r="U729" s="230">
        <v>0</v>
      </c>
      <c r="V729" s="230">
        <f>ROUND(E729*U729,2)</f>
        <v>0</v>
      </c>
      <c r="W729" s="230"/>
      <c r="X729" s="230" t="s">
        <v>165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166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27"/>
      <c r="B730" s="228"/>
      <c r="C730" s="259" t="s">
        <v>800</v>
      </c>
      <c r="D730" s="232"/>
      <c r="E730" s="233"/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168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ht="20.399999999999999" outlineLevel="1" x14ac:dyDescent="0.25">
      <c r="A731" s="227"/>
      <c r="B731" s="228"/>
      <c r="C731" s="259" t="s">
        <v>801</v>
      </c>
      <c r="D731" s="232"/>
      <c r="E731" s="233">
        <v>10.8</v>
      </c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10"/>
      <c r="Z731" s="210"/>
      <c r="AA731" s="210"/>
      <c r="AB731" s="210"/>
      <c r="AC731" s="210"/>
      <c r="AD731" s="210"/>
      <c r="AE731" s="210"/>
      <c r="AF731" s="210"/>
      <c r="AG731" s="210" t="s">
        <v>168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59" t="s">
        <v>206</v>
      </c>
      <c r="D732" s="232"/>
      <c r="E732" s="233"/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168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ht="30.6" outlineLevel="1" x14ac:dyDescent="0.25">
      <c r="A733" s="227"/>
      <c r="B733" s="228"/>
      <c r="C733" s="259" t="s">
        <v>802</v>
      </c>
      <c r="D733" s="232"/>
      <c r="E733" s="233">
        <v>20.98</v>
      </c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10"/>
      <c r="Z733" s="210"/>
      <c r="AA733" s="210"/>
      <c r="AB733" s="210"/>
      <c r="AC733" s="210"/>
      <c r="AD733" s="210"/>
      <c r="AE733" s="210"/>
      <c r="AF733" s="210"/>
      <c r="AG733" s="210" t="s">
        <v>168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59" t="s">
        <v>803</v>
      </c>
      <c r="D734" s="232"/>
      <c r="E734" s="233">
        <v>1.8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168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27"/>
      <c r="B735" s="228"/>
      <c r="C735" s="259" t="s">
        <v>206</v>
      </c>
      <c r="D735" s="232"/>
      <c r="E735" s="233"/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168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ht="20.399999999999999" outlineLevel="1" x14ac:dyDescent="0.25">
      <c r="A736" s="227"/>
      <c r="B736" s="228"/>
      <c r="C736" s="259" t="s">
        <v>804</v>
      </c>
      <c r="D736" s="232"/>
      <c r="E736" s="233">
        <v>11.01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168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27"/>
      <c r="B737" s="228"/>
      <c r="C737" s="259" t="s">
        <v>206</v>
      </c>
      <c r="D737" s="232"/>
      <c r="E737" s="233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10"/>
      <c r="Z737" s="210"/>
      <c r="AA737" s="210"/>
      <c r="AB737" s="210"/>
      <c r="AC737" s="210"/>
      <c r="AD737" s="210"/>
      <c r="AE737" s="210"/>
      <c r="AF737" s="210"/>
      <c r="AG737" s="210" t="s">
        <v>168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ht="30.6" outlineLevel="1" x14ac:dyDescent="0.25">
      <c r="A738" s="227"/>
      <c r="B738" s="228"/>
      <c r="C738" s="259" t="s">
        <v>805</v>
      </c>
      <c r="D738" s="232"/>
      <c r="E738" s="233">
        <v>20.23</v>
      </c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168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43">
        <v>146</v>
      </c>
      <c r="B739" s="244" t="s">
        <v>806</v>
      </c>
      <c r="C739" s="258" t="s">
        <v>807</v>
      </c>
      <c r="D739" s="245" t="s">
        <v>191</v>
      </c>
      <c r="E739" s="246">
        <v>298.94</v>
      </c>
      <c r="F739" s="247"/>
      <c r="G739" s="248">
        <f>ROUND(E739*F739,2)</f>
        <v>0</v>
      </c>
      <c r="H739" s="231"/>
      <c r="I739" s="230">
        <f>ROUND(E739*H739,2)</f>
        <v>0</v>
      </c>
      <c r="J739" s="231"/>
      <c r="K739" s="230">
        <f>ROUND(E739*J739,2)</f>
        <v>0</v>
      </c>
      <c r="L739" s="230">
        <v>21</v>
      </c>
      <c r="M739" s="230">
        <f>G739*(1+L739/100)</f>
        <v>0</v>
      </c>
      <c r="N739" s="230">
        <v>1.0000000000000001E-5</v>
      </c>
      <c r="O739" s="230">
        <f>ROUND(E739*N739,2)</f>
        <v>0</v>
      </c>
      <c r="P739" s="230">
        <v>0</v>
      </c>
      <c r="Q739" s="230">
        <f>ROUND(E739*P739,2)</f>
        <v>0</v>
      </c>
      <c r="R739" s="230"/>
      <c r="S739" s="230" t="s">
        <v>171</v>
      </c>
      <c r="T739" s="230" t="s">
        <v>277</v>
      </c>
      <c r="U739" s="230">
        <v>0</v>
      </c>
      <c r="V739" s="230">
        <f>ROUND(E739*U739,2)</f>
        <v>0</v>
      </c>
      <c r="W739" s="230"/>
      <c r="X739" s="230" t="s">
        <v>165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166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5">
      <c r="A740" s="227"/>
      <c r="B740" s="228"/>
      <c r="C740" s="259" t="s">
        <v>374</v>
      </c>
      <c r="D740" s="232"/>
      <c r="E740" s="233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168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5">
      <c r="A741" s="227"/>
      <c r="B741" s="228"/>
      <c r="C741" s="259" t="s">
        <v>375</v>
      </c>
      <c r="D741" s="232"/>
      <c r="E741" s="233">
        <v>69.650000000000006</v>
      </c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10"/>
      <c r="Z741" s="210"/>
      <c r="AA741" s="210"/>
      <c r="AB741" s="210"/>
      <c r="AC741" s="210"/>
      <c r="AD741" s="210"/>
      <c r="AE741" s="210"/>
      <c r="AF741" s="210"/>
      <c r="AG741" s="210" t="s">
        <v>168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59" t="s">
        <v>376</v>
      </c>
      <c r="D742" s="232"/>
      <c r="E742" s="233">
        <v>50.65</v>
      </c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168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27"/>
      <c r="B743" s="228"/>
      <c r="C743" s="259" t="s">
        <v>377</v>
      </c>
      <c r="D743" s="232"/>
      <c r="E743" s="233">
        <v>52.75</v>
      </c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168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59" t="s">
        <v>378</v>
      </c>
      <c r="D744" s="232"/>
      <c r="E744" s="233">
        <v>52.75</v>
      </c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168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27"/>
      <c r="B745" s="228"/>
      <c r="C745" s="259" t="s">
        <v>379</v>
      </c>
      <c r="D745" s="232"/>
      <c r="E745" s="233">
        <v>16</v>
      </c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168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27"/>
      <c r="B746" s="228"/>
      <c r="C746" s="259" t="s">
        <v>383</v>
      </c>
      <c r="D746" s="232"/>
      <c r="E746" s="233">
        <v>1.4</v>
      </c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168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59" t="s">
        <v>384</v>
      </c>
      <c r="D747" s="232"/>
      <c r="E747" s="233">
        <v>1.3</v>
      </c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168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27"/>
      <c r="B748" s="228"/>
      <c r="C748" s="259" t="s">
        <v>385</v>
      </c>
      <c r="D748" s="232"/>
      <c r="E748" s="233">
        <v>2.1</v>
      </c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168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59" t="s">
        <v>386</v>
      </c>
      <c r="D749" s="232"/>
      <c r="E749" s="233">
        <v>7.8</v>
      </c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168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5">
      <c r="A750" s="227"/>
      <c r="B750" s="228"/>
      <c r="C750" s="259" t="s">
        <v>387</v>
      </c>
      <c r="D750" s="232"/>
      <c r="E750" s="233">
        <v>2.8</v>
      </c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168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27"/>
      <c r="B751" s="228"/>
      <c r="C751" s="259" t="s">
        <v>388</v>
      </c>
      <c r="D751" s="232"/>
      <c r="E751" s="233">
        <v>6.8</v>
      </c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168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/>
      <c r="B752" s="228"/>
      <c r="C752" s="259" t="s">
        <v>381</v>
      </c>
      <c r="D752" s="232"/>
      <c r="E752" s="233">
        <v>5.66</v>
      </c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168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5">
      <c r="A753" s="227"/>
      <c r="B753" s="228"/>
      <c r="C753" s="259" t="s">
        <v>206</v>
      </c>
      <c r="D753" s="232"/>
      <c r="E753" s="233"/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168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5">
      <c r="A754" s="227"/>
      <c r="B754" s="228"/>
      <c r="C754" s="259" t="s">
        <v>198</v>
      </c>
      <c r="D754" s="232"/>
      <c r="E754" s="233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168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27"/>
      <c r="B755" s="228"/>
      <c r="C755" s="259" t="s">
        <v>599</v>
      </c>
      <c r="D755" s="232"/>
      <c r="E755" s="233">
        <v>29.28</v>
      </c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168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43">
        <v>147</v>
      </c>
      <c r="B756" s="244" t="s">
        <v>808</v>
      </c>
      <c r="C756" s="258" t="s">
        <v>809</v>
      </c>
      <c r="D756" s="245" t="s">
        <v>191</v>
      </c>
      <c r="E756" s="246">
        <v>286.95499999999998</v>
      </c>
      <c r="F756" s="247"/>
      <c r="G756" s="248">
        <f>ROUND(E756*F756,2)</f>
        <v>0</v>
      </c>
      <c r="H756" s="231"/>
      <c r="I756" s="230">
        <f>ROUND(E756*H756,2)</f>
        <v>0</v>
      </c>
      <c r="J756" s="231"/>
      <c r="K756" s="230">
        <f>ROUND(E756*J756,2)</f>
        <v>0</v>
      </c>
      <c r="L756" s="230">
        <v>21</v>
      </c>
      <c r="M756" s="230">
        <f>G756*(1+L756/100)</f>
        <v>0</v>
      </c>
      <c r="N756" s="230">
        <v>1.4E-3</v>
      </c>
      <c r="O756" s="230">
        <f>ROUND(E756*N756,2)</f>
        <v>0.4</v>
      </c>
      <c r="P756" s="230">
        <v>0</v>
      </c>
      <c r="Q756" s="230">
        <f>ROUND(E756*P756,2)</f>
        <v>0</v>
      </c>
      <c r="R756" s="230"/>
      <c r="S756" s="230" t="s">
        <v>171</v>
      </c>
      <c r="T756" s="230" t="s">
        <v>277</v>
      </c>
      <c r="U756" s="230">
        <v>0</v>
      </c>
      <c r="V756" s="230">
        <f>ROUND(E756*U756,2)</f>
        <v>0</v>
      </c>
      <c r="W756" s="230"/>
      <c r="X756" s="230" t="s">
        <v>489</v>
      </c>
      <c r="Y756" s="210"/>
      <c r="Z756" s="210"/>
      <c r="AA756" s="210"/>
      <c r="AB756" s="210"/>
      <c r="AC756" s="210"/>
      <c r="AD756" s="210"/>
      <c r="AE756" s="210"/>
      <c r="AF756" s="210"/>
      <c r="AG756" s="210" t="s">
        <v>490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59" t="s">
        <v>412</v>
      </c>
      <c r="D757" s="232"/>
      <c r="E757" s="233"/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168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5">
      <c r="A758" s="227"/>
      <c r="B758" s="228"/>
      <c r="C758" s="259" t="s">
        <v>413</v>
      </c>
      <c r="D758" s="232"/>
      <c r="E758" s="233">
        <v>63.6</v>
      </c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168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59" t="s">
        <v>414</v>
      </c>
      <c r="D759" s="232"/>
      <c r="E759" s="233">
        <v>84.1</v>
      </c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168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5">
      <c r="A760" s="227"/>
      <c r="B760" s="228"/>
      <c r="C760" s="259" t="s">
        <v>415</v>
      </c>
      <c r="D760" s="232"/>
      <c r="E760" s="233">
        <v>114.06</v>
      </c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168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5">
      <c r="A761" s="227"/>
      <c r="B761" s="228"/>
      <c r="C761" s="259" t="s">
        <v>416</v>
      </c>
      <c r="D761" s="232"/>
      <c r="E761" s="233">
        <v>25.2</v>
      </c>
      <c r="F761" s="230"/>
      <c r="G761" s="230"/>
      <c r="H761" s="230"/>
      <c r="I761" s="230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10"/>
      <c r="Z761" s="210"/>
      <c r="AA761" s="210"/>
      <c r="AB761" s="210"/>
      <c r="AC761" s="210"/>
      <c r="AD761" s="210"/>
      <c r="AE761" s="210"/>
      <c r="AF761" s="210"/>
      <c r="AG761" s="210" t="s">
        <v>168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43">
        <v>148</v>
      </c>
      <c r="B762" s="244" t="s">
        <v>810</v>
      </c>
      <c r="C762" s="258" t="s">
        <v>811</v>
      </c>
      <c r="D762" s="245" t="s">
        <v>162</v>
      </c>
      <c r="E762" s="246">
        <v>14.400119999999999</v>
      </c>
      <c r="F762" s="247"/>
      <c r="G762" s="248">
        <f>ROUND(E762*F762,2)</f>
        <v>0</v>
      </c>
      <c r="H762" s="231"/>
      <c r="I762" s="230">
        <f>ROUND(E762*H762,2)</f>
        <v>0</v>
      </c>
      <c r="J762" s="231"/>
      <c r="K762" s="230">
        <f>ROUND(E762*J762,2)</f>
        <v>0</v>
      </c>
      <c r="L762" s="230">
        <v>21</v>
      </c>
      <c r="M762" s="230">
        <f>G762*(1+L762/100)</f>
        <v>0</v>
      </c>
      <c r="N762" s="230">
        <v>2.5000000000000001E-2</v>
      </c>
      <c r="O762" s="230">
        <f>ROUND(E762*N762,2)</f>
        <v>0.36</v>
      </c>
      <c r="P762" s="230">
        <v>0</v>
      </c>
      <c r="Q762" s="230">
        <f>ROUND(E762*P762,2)</f>
        <v>0</v>
      </c>
      <c r="R762" s="230"/>
      <c r="S762" s="230" t="s">
        <v>171</v>
      </c>
      <c r="T762" s="230" t="s">
        <v>277</v>
      </c>
      <c r="U762" s="230">
        <v>0</v>
      </c>
      <c r="V762" s="230">
        <f>ROUND(E762*U762,2)</f>
        <v>0</v>
      </c>
      <c r="W762" s="230"/>
      <c r="X762" s="230" t="s">
        <v>489</v>
      </c>
      <c r="Y762" s="210"/>
      <c r="Z762" s="210"/>
      <c r="AA762" s="210"/>
      <c r="AB762" s="210"/>
      <c r="AC762" s="210"/>
      <c r="AD762" s="210"/>
      <c r="AE762" s="210"/>
      <c r="AF762" s="210"/>
      <c r="AG762" s="210" t="s">
        <v>490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27"/>
      <c r="B763" s="228"/>
      <c r="C763" s="261" t="s">
        <v>178</v>
      </c>
      <c r="D763" s="234"/>
      <c r="E763" s="235"/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168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27"/>
      <c r="B764" s="228"/>
      <c r="C764" s="262" t="s">
        <v>812</v>
      </c>
      <c r="D764" s="234"/>
      <c r="E764" s="235"/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168</v>
      </c>
      <c r="AH764" s="210">
        <v>2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27"/>
      <c r="B765" s="228"/>
      <c r="C765" s="262" t="s">
        <v>813</v>
      </c>
      <c r="D765" s="234"/>
      <c r="E765" s="235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168</v>
      </c>
      <c r="AH765" s="210">
        <v>2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5">
      <c r="A766" s="227"/>
      <c r="B766" s="228"/>
      <c r="C766" s="262" t="s">
        <v>814</v>
      </c>
      <c r="D766" s="234"/>
      <c r="E766" s="235">
        <v>69.650000000000006</v>
      </c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168</v>
      </c>
      <c r="AH766" s="210">
        <v>2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62" t="s">
        <v>815</v>
      </c>
      <c r="D767" s="234"/>
      <c r="E767" s="235">
        <v>50.65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168</v>
      </c>
      <c r="AH767" s="210">
        <v>2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5">
      <c r="A768" s="227"/>
      <c r="B768" s="228"/>
      <c r="C768" s="262" t="s">
        <v>816</v>
      </c>
      <c r="D768" s="234"/>
      <c r="E768" s="235">
        <v>52.75</v>
      </c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168</v>
      </c>
      <c r="AH768" s="210">
        <v>2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62" t="s">
        <v>817</v>
      </c>
      <c r="D769" s="234"/>
      <c r="E769" s="235">
        <v>52.75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168</v>
      </c>
      <c r="AH769" s="210">
        <v>2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62" t="s">
        <v>818</v>
      </c>
      <c r="D770" s="234"/>
      <c r="E770" s="235">
        <v>16</v>
      </c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168</v>
      </c>
      <c r="AH770" s="210">
        <v>2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5">
      <c r="A771" s="227"/>
      <c r="B771" s="228"/>
      <c r="C771" s="262" t="s">
        <v>819</v>
      </c>
      <c r="D771" s="234"/>
      <c r="E771" s="235">
        <v>1.4</v>
      </c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168</v>
      </c>
      <c r="AH771" s="210">
        <v>2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62" t="s">
        <v>820</v>
      </c>
      <c r="D772" s="234"/>
      <c r="E772" s="235">
        <v>1.3</v>
      </c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168</v>
      </c>
      <c r="AH772" s="210">
        <v>2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5">
      <c r="A773" s="227"/>
      <c r="B773" s="228"/>
      <c r="C773" s="262" t="s">
        <v>821</v>
      </c>
      <c r="D773" s="234"/>
      <c r="E773" s="235">
        <v>2.1</v>
      </c>
      <c r="F773" s="230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10"/>
      <c r="Z773" s="210"/>
      <c r="AA773" s="210"/>
      <c r="AB773" s="210"/>
      <c r="AC773" s="210"/>
      <c r="AD773" s="210"/>
      <c r="AE773" s="210"/>
      <c r="AF773" s="210"/>
      <c r="AG773" s="210" t="s">
        <v>168</v>
      </c>
      <c r="AH773" s="210">
        <v>2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27"/>
      <c r="B774" s="228"/>
      <c r="C774" s="262" t="s">
        <v>822</v>
      </c>
      <c r="D774" s="234"/>
      <c r="E774" s="235">
        <v>7.8</v>
      </c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168</v>
      </c>
      <c r="AH774" s="210">
        <v>2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27"/>
      <c r="B775" s="228"/>
      <c r="C775" s="262" t="s">
        <v>823</v>
      </c>
      <c r="D775" s="234"/>
      <c r="E775" s="235">
        <v>2.8</v>
      </c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168</v>
      </c>
      <c r="AH775" s="210">
        <v>2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62" t="s">
        <v>824</v>
      </c>
      <c r="D776" s="234"/>
      <c r="E776" s="235">
        <v>6.8</v>
      </c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168</v>
      </c>
      <c r="AH776" s="210">
        <v>2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5">
      <c r="A777" s="227"/>
      <c r="B777" s="228"/>
      <c r="C777" s="262" t="s">
        <v>825</v>
      </c>
      <c r="D777" s="234"/>
      <c r="E777" s="235">
        <v>5.66</v>
      </c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10"/>
      <c r="Z777" s="210"/>
      <c r="AA777" s="210"/>
      <c r="AB777" s="210"/>
      <c r="AC777" s="210"/>
      <c r="AD777" s="210"/>
      <c r="AE777" s="210"/>
      <c r="AF777" s="210"/>
      <c r="AG777" s="210" t="s">
        <v>168</v>
      </c>
      <c r="AH777" s="210">
        <v>2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5">
      <c r="A778" s="227"/>
      <c r="B778" s="228"/>
      <c r="C778" s="261" t="s">
        <v>187</v>
      </c>
      <c r="D778" s="234"/>
      <c r="E778" s="235"/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168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7"/>
      <c r="B779" s="228"/>
      <c r="C779" s="259" t="s">
        <v>826</v>
      </c>
      <c r="D779" s="232"/>
      <c r="E779" s="233">
        <v>11.33</v>
      </c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168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5">
      <c r="A780" s="227"/>
      <c r="B780" s="228"/>
      <c r="C780" s="259" t="s">
        <v>206</v>
      </c>
      <c r="D780" s="232"/>
      <c r="E780" s="233"/>
      <c r="F780" s="230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10"/>
      <c r="Z780" s="210"/>
      <c r="AA780" s="210"/>
      <c r="AB780" s="210"/>
      <c r="AC780" s="210"/>
      <c r="AD780" s="210"/>
      <c r="AE780" s="210"/>
      <c r="AF780" s="210"/>
      <c r="AG780" s="210" t="s">
        <v>168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61" t="s">
        <v>178</v>
      </c>
      <c r="D781" s="234"/>
      <c r="E781" s="235"/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168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5">
      <c r="A782" s="227"/>
      <c r="B782" s="228"/>
      <c r="C782" s="262" t="s">
        <v>181</v>
      </c>
      <c r="D782" s="234"/>
      <c r="E782" s="235"/>
      <c r="F782" s="230"/>
      <c r="G782" s="230"/>
      <c r="H782" s="230"/>
      <c r="I782" s="230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10"/>
      <c r="Z782" s="210"/>
      <c r="AA782" s="210"/>
      <c r="AB782" s="210"/>
      <c r="AC782" s="210"/>
      <c r="AD782" s="210"/>
      <c r="AE782" s="210"/>
      <c r="AF782" s="210"/>
      <c r="AG782" s="210" t="s">
        <v>168</v>
      </c>
      <c r="AH782" s="210">
        <v>2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ht="20.399999999999999" outlineLevel="1" x14ac:dyDescent="0.25">
      <c r="A783" s="227"/>
      <c r="B783" s="228"/>
      <c r="C783" s="262" t="s">
        <v>775</v>
      </c>
      <c r="D783" s="234"/>
      <c r="E783" s="235">
        <v>29.28</v>
      </c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168</v>
      </c>
      <c r="AH783" s="210">
        <v>2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27"/>
      <c r="B784" s="228"/>
      <c r="C784" s="261" t="s">
        <v>187</v>
      </c>
      <c r="D784" s="234"/>
      <c r="E784" s="235"/>
      <c r="F784" s="230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10"/>
      <c r="Z784" s="210"/>
      <c r="AA784" s="210"/>
      <c r="AB784" s="210"/>
      <c r="AC784" s="210"/>
      <c r="AD784" s="210"/>
      <c r="AE784" s="210"/>
      <c r="AF784" s="210"/>
      <c r="AG784" s="210" t="s">
        <v>168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7"/>
      <c r="B785" s="228"/>
      <c r="C785" s="259" t="s">
        <v>827</v>
      </c>
      <c r="D785" s="232"/>
      <c r="E785" s="233">
        <v>3.07</v>
      </c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168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43">
        <v>149</v>
      </c>
      <c r="B786" s="244" t="s">
        <v>828</v>
      </c>
      <c r="C786" s="258" t="s">
        <v>829</v>
      </c>
      <c r="D786" s="245" t="s">
        <v>191</v>
      </c>
      <c r="E786" s="246">
        <v>21.236249999999998</v>
      </c>
      <c r="F786" s="247"/>
      <c r="G786" s="248">
        <f>ROUND(E786*F786,2)</f>
        <v>0</v>
      </c>
      <c r="H786" s="231"/>
      <c r="I786" s="230">
        <f>ROUND(E786*H786,2)</f>
        <v>0</v>
      </c>
      <c r="J786" s="231"/>
      <c r="K786" s="230">
        <f>ROUND(E786*J786,2)</f>
        <v>0</v>
      </c>
      <c r="L786" s="230">
        <v>21</v>
      </c>
      <c r="M786" s="230">
        <f>G786*(1+L786/100)</f>
        <v>0</v>
      </c>
      <c r="N786" s="230">
        <v>1.1999999999999999E-3</v>
      </c>
      <c r="O786" s="230">
        <f>ROUND(E786*N786,2)</f>
        <v>0.03</v>
      </c>
      <c r="P786" s="230">
        <v>0</v>
      </c>
      <c r="Q786" s="230">
        <f>ROUND(E786*P786,2)</f>
        <v>0</v>
      </c>
      <c r="R786" s="230"/>
      <c r="S786" s="230" t="s">
        <v>171</v>
      </c>
      <c r="T786" s="230" t="s">
        <v>277</v>
      </c>
      <c r="U786" s="230">
        <v>0</v>
      </c>
      <c r="V786" s="230">
        <f>ROUND(E786*U786,2)</f>
        <v>0</v>
      </c>
      <c r="W786" s="230"/>
      <c r="X786" s="230" t="s">
        <v>489</v>
      </c>
      <c r="Y786" s="210"/>
      <c r="Z786" s="210"/>
      <c r="AA786" s="210"/>
      <c r="AB786" s="210"/>
      <c r="AC786" s="210"/>
      <c r="AD786" s="210"/>
      <c r="AE786" s="210"/>
      <c r="AF786" s="210"/>
      <c r="AG786" s="210" t="s">
        <v>490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27"/>
      <c r="B787" s="228"/>
      <c r="C787" s="261" t="s">
        <v>178</v>
      </c>
      <c r="D787" s="234"/>
      <c r="E787" s="235"/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168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ht="30.6" outlineLevel="1" x14ac:dyDescent="0.25">
      <c r="A788" s="227"/>
      <c r="B788" s="228"/>
      <c r="C788" s="262" t="s">
        <v>830</v>
      </c>
      <c r="D788" s="234"/>
      <c r="E788" s="235">
        <v>20.23</v>
      </c>
      <c r="F788" s="230"/>
      <c r="G788" s="230"/>
      <c r="H788" s="230"/>
      <c r="I788" s="230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10"/>
      <c r="Z788" s="210"/>
      <c r="AA788" s="210"/>
      <c r="AB788" s="210"/>
      <c r="AC788" s="210"/>
      <c r="AD788" s="210"/>
      <c r="AE788" s="210"/>
      <c r="AF788" s="210"/>
      <c r="AG788" s="210" t="s">
        <v>168</v>
      </c>
      <c r="AH788" s="210">
        <v>2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27"/>
      <c r="B789" s="228"/>
      <c r="C789" s="261" t="s">
        <v>187</v>
      </c>
      <c r="D789" s="234"/>
      <c r="E789" s="235"/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168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27"/>
      <c r="B790" s="228"/>
      <c r="C790" s="259" t="s">
        <v>831</v>
      </c>
      <c r="D790" s="232"/>
      <c r="E790" s="233">
        <v>21.24</v>
      </c>
      <c r="F790" s="230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168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43">
        <v>150</v>
      </c>
      <c r="B791" s="244" t="s">
        <v>832</v>
      </c>
      <c r="C791" s="258" t="s">
        <v>833</v>
      </c>
      <c r="D791" s="245" t="s">
        <v>191</v>
      </c>
      <c r="E791" s="246">
        <v>35.469529999999999</v>
      </c>
      <c r="F791" s="247"/>
      <c r="G791" s="248">
        <f>ROUND(E791*F791,2)</f>
        <v>0</v>
      </c>
      <c r="H791" s="231"/>
      <c r="I791" s="230">
        <f>ROUND(E791*H791,2)</f>
        <v>0</v>
      </c>
      <c r="J791" s="231"/>
      <c r="K791" s="230">
        <f>ROUND(E791*J791,2)</f>
        <v>0</v>
      </c>
      <c r="L791" s="230">
        <v>21</v>
      </c>
      <c r="M791" s="230">
        <f>G791*(1+L791/100)</f>
        <v>0</v>
      </c>
      <c r="N791" s="230">
        <v>2.2499999999999998E-3</v>
      </c>
      <c r="O791" s="230">
        <f>ROUND(E791*N791,2)</f>
        <v>0.08</v>
      </c>
      <c r="P791" s="230">
        <v>0</v>
      </c>
      <c r="Q791" s="230">
        <f>ROUND(E791*P791,2)</f>
        <v>0</v>
      </c>
      <c r="R791" s="230"/>
      <c r="S791" s="230" t="s">
        <v>171</v>
      </c>
      <c r="T791" s="230" t="s">
        <v>277</v>
      </c>
      <c r="U791" s="230">
        <v>0</v>
      </c>
      <c r="V791" s="230">
        <f>ROUND(E791*U791,2)</f>
        <v>0</v>
      </c>
      <c r="W791" s="230"/>
      <c r="X791" s="230" t="s">
        <v>489</v>
      </c>
      <c r="Y791" s="210"/>
      <c r="Z791" s="210"/>
      <c r="AA791" s="210"/>
      <c r="AB791" s="210"/>
      <c r="AC791" s="210"/>
      <c r="AD791" s="210"/>
      <c r="AE791" s="210"/>
      <c r="AF791" s="210"/>
      <c r="AG791" s="210" t="s">
        <v>490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5">
      <c r="A792" s="227"/>
      <c r="B792" s="228"/>
      <c r="C792" s="261" t="s">
        <v>178</v>
      </c>
      <c r="D792" s="234"/>
      <c r="E792" s="235"/>
      <c r="F792" s="230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168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ht="30.6" outlineLevel="1" x14ac:dyDescent="0.25">
      <c r="A793" s="227"/>
      <c r="B793" s="228"/>
      <c r="C793" s="262" t="s">
        <v>834</v>
      </c>
      <c r="D793" s="234"/>
      <c r="E793" s="235">
        <v>20.98</v>
      </c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168</v>
      </c>
      <c r="AH793" s="210">
        <v>2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27"/>
      <c r="B794" s="228"/>
      <c r="C794" s="262" t="s">
        <v>835</v>
      </c>
      <c r="D794" s="234"/>
      <c r="E794" s="235">
        <v>1.8</v>
      </c>
      <c r="F794" s="230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168</v>
      </c>
      <c r="AH794" s="210">
        <v>2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62" t="s">
        <v>836</v>
      </c>
      <c r="D795" s="234"/>
      <c r="E795" s="235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168</v>
      </c>
      <c r="AH795" s="210">
        <v>2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ht="20.399999999999999" outlineLevel="1" x14ac:dyDescent="0.25">
      <c r="A796" s="227"/>
      <c r="B796" s="228"/>
      <c r="C796" s="262" t="s">
        <v>837</v>
      </c>
      <c r="D796" s="234"/>
      <c r="E796" s="235">
        <v>11.01</v>
      </c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168</v>
      </c>
      <c r="AH796" s="210">
        <v>2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27"/>
      <c r="B797" s="228"/>
      <c r="C797" s="261" t="s">
        <v>187</v>
      </c>
      <c r="D797" s="234"/>
      <c r="E797" s="235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168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27"/>
      <c r="B798" s="228"/>
      <c r="C798" s="259" t="s">
        <v>838</v>
      </c>
      <c r="D798" s="232"/>
      <c r="E798" s="233">
        <v>35.47</v>
      </c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168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5">
      <c r="A799" s="243">
        <v>151</v>
      </c>
      <c r="B799" s="244" t="s">
        <v>839</v>
      </c>
      <c r="C799" s="258" t="s">
        <v>840</v>
      </c>
      <c r="D799" s="245" t="s">
        <v>191</v>
      </c>
      <c r="E799" s="246">
        <v>283.14299999999997</v>
      </c>
      <c r="F799" s="247"/>
      <c r="G799" s="248">
        <f>ROUND(E799*F799,2)</f>
        <v>0</v>
      </c>
      <c r="H799" s="231"/>
      <c r="I799" s="230">
        <f>ROUND(E799*H799,2)</f>
        <v>0</v>
      </c>
      <c r="J799" s="231"/>
      <c r="K799" s="230">
        <f>ROUND(E799*J799,2)</f>
        <v>0</v>
      </c>
      <c r="L799" s="230">
        <v>21</v>
      </c>
      <c r="M799" s="230">
        <f>G799*(1+L799/100)</f>
        <v>0</v>
      </c>
      <c r="N799" s="230">
        <v>4.0000000000000002E-4</v>
      </c>
      <c r="O799" s="230">
        <f>ROUND(E799*N799,2)</f>
        <v>0.11</v>
      </c>
      <c r="P799" s="230">
        <v>0</v>
      </c>
      <c r="Q799" s="230">
        <f>ROUND(E799*P799,2)</f>
        <v>0</v>
      </c>
      <c r="R799" s="230"/>
      <c r="S799" s="230" t="s">
        <v>171</v>
      </c>
      <c r="T799" s="230" t="s">
        <v>277</v>
      </c>
      <c r="U799" s="230">
        <v>0</v>
      </c>
      <c r="V799" s="230">
        <f>ROUND(E799*U799,2)</f>
        <v>0</v>
      </c>
      <c r="W799" s="230"/>
      <c r="X799" s="230" t="s">
        <v>489</v>
      </c>
      <c r="Y799" s="210"/>
      <c r="Z799" s="210"/>
      <c r="AA799" s="210"/>
      <c r="AB799" s="210"/>
      <c r="AC799" s="210"/>
      <c r="AD799" s="210"/>
      <c r="AE799" s="210"/>
      <c r="AF799" s="210"/>
      <c r="AG799" s="210" t="s">
        <v>490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61" t="s">
        <v>178</v>
      </c>
      <c r="D800" s="234"/>
      <c r="E800" s="235"/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168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5">
      <c r="A801" s="227"/>
      <c r="B801" s="228"/>
      <c r="C801" s="262" t="s">
        <v>812</v>
      </c>
      <c r="D801" s="234"/>
      <c r="E801" s="235"/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10"/>
      <c r="Z801" s="210"/>
      <c r="AA801" s="210"/>
      <c r="AB801" s="210"/>
      <c r="AC801" s="210"/>
      <c r="AD801" s="210"/>
      <c r="AE801" s="210"/>
      <c r="AF801" s="210"/>
      <c r="AG801" s="210" t="s">
        <v>168</v>
      </c>
      <c r="AH801" s="210">
        <v>2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62" t="s">
        <v>813</v>
      </c>
      <c r="D802" s="234"/>
      <c r="E802" s="235"/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168</v>
      </c>
      <c r="AH802" s="210">
        <v>2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27"/>
      <c r="B803" s="228"/>
      <c r="C803" s="262" t="s">
        <v>814</v>
      </c>
      <c r="D803" s="234"/>
      <c r="E803" s="235">
        <v>69.650000000000006</v>
      </c>
      <c r="F803" s="230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10"/>
      <c r="Z803" s="210"/>
      <c r="AA803" s="210"/>
      <c r="AB803" s="210"/>
      <c r="AC803" s="210"/>
      <c r="AD803" s="210"/>
      <c r="AE803" s="210"/>
      <c r="AF803" s="210"/>
      <c r="AG803" s="210" t="s">
        <v>168</v>
      </c>
      <c r="AH803" s="210">
        <v>2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27"/>
      <c r="B804" s="228"/>
      <c r="C804" s="262" t="s">
        <v>815</v>
      </c>
      <c r="D804" s="234"/>
      <c r="E804" s="235">
        <v>50.65</v>
      </c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168</v>
      </c>
      <c r="AH804" s="210">
        <v>2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27"/>
      <c r="B805" s="228"/>
      <c r="C805" s="262" t="s">
        <v>816</v>
      </c>
      <c r="D805" s="234"/>
      <c r="E805" s="235">
        <v>52.75</v>
      </c>
      <c r="F805" s="230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10"/>
      <c r="Z805" s="210"/>
      <c r="AA805" s="210"/>
      <c r="AB805" s="210"/>
      <c r="AC805" s="210"/>
      <c r="AD805" s="210"/>
      <c r="AE805" s="210"/>
      <c r="AF805" s="210"/>
      <c r="AG805" s="210" t="s">
        <v>168</v>
      </c>
      <c r="AH805" s="210">
        <v>2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27"/>
      <c r="B806" s="228"/>
      <c r="C806" s="262" t="s">
        <v>817</v>
      </c>
      <c r="D806" s="234"/>
      <c r="E806" s="235">
        <v>52.75</v>
      </c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168</v>
      </c>
      <c r="AH806" s="210">
        <v>2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27"/>
      <c r="B807" s="228"/>
      <c r="C807" s="262" t="s">
        <v>818</v>
      </c>
      <c r="D807" s="234"/>
      <c r="E807" s="235">
        <v>16</v>
      </c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10"/>
      <c r="Z807" s="210"/>
      <c r="AA807" s="210"/>
      <c r="AB807" s="210"/>
      <c r="AC807" s="210"/>
      <c r="AD807" s="210"/>
      <c r="AE807" s="210"/>
      <c r="AF807" s="210"/>
      <c r="AG807" s="210" t="s">
        <v>168</v>
      </c>
      <c r="AH807" s="210">
        <v>2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27"/>
      <c r="B808" s="228"/>
      <c r="C808" s="262" t="s">
        <v>819</v>
      </c>
      <c r="D808" s="234"/>
      <c r="E808" s="235">
        <v>1.4</v>
      </c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168</v>
      </c>
      <c r="AH808" s="210">
        <v>2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27"/>
      <c r="B809" s="228"/>
      <c r="C809" s="262" t="s">
        <v>820</v>
      </c>
      <c r="D809" s="234"/>
      <c r="E809" s="235">
        <v>1.3</v>
      </c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168</v>
      </c>
      <c r="AH809" s="210">
        <v>2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27"/>
      <c r="B810" s="228"/>
      <c r="C810" s="262" t="s">
        <v>821</v>
      </c>
      <c r="D810" s="234"/>
      <c r="E810" s="235">
        <v>2.1</v>
      </c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168</v>
      </c>
      <c r="AH810" s="210">
        <v>2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27"/>
      <c r="B811" s="228"/>
      <c r="C811" s="262" t="s">
        <v>822</v>
      </c>
      <c r="D811" s="234"/>
      <c r="E811" s="235">
        <v>7.8</v>
      </c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168</v>
      </c>
      <c r="AH811" s="210">
        <v>2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27"/>
      <c r="B812" s="228"/>
      <c r="C812" s="262" t="s">
        <v>823</v>
      </c>
      <c r="D812" s="234"/>
      <c r="E812" s="235">
        <v>2.8</v>
      </c>
      <c r="F812" s="230"/>
      <c r="G812" s="230"/>
      <c r="H812" s="230"/>
      <c r="I812" s="230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10"/>
      <c r="Z812" s="210"/>
      <c r="AA812" s="210"/>
      <c r="AB812" s="210"/>
      <c r="AC812" s="210"/>
      <c r="AD812" s="210"/>
      <c r="AE812" s="210"/>
      <c r="AF812" s="210"/>
      <c r="AG812" s="210" t="s">
        <v>168</v>
      </c>
      <c r="AH812" s="210">
        <v>2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27"/>
      <c r="B813" s="228"/>
      <c r="C813" s="262" t="s">
        <v>824</v>
      </c>
      <c r="D813" s="234"/>
      <c r="E813" s="235">
        <v>6.8</v>
      </c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168</v>
      </c>
      <c r="AH813" s="210">
        <v>2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27"/>
      <c r="B814" s="228"/>
      <c r="C814" s="262" t="s">
        <v>825</v>
      </c>
      <c r="D814" s="234"/>
      <c r="E814" s="235">
        <v>5.66</v>
      </c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168</v>
      </c>
      <c r="AH814" s="210">
        <v>2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5">
      <c r="A815" s="227"/>
      <c r="B815" s="228"/>
      <c r="C815" s="261" t="s">
        <v>187</v>
      </c>
      <c r="D815" s="234"/>
      <c r="E815" s="235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168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27"/>
      <c r="B816" s="228"/>
      <c r="C816" s="259" t="s">
        <v>841</v>
      </c>
      <c r="D816" s="232"/>
      <c r="E816" s="233">
        <v>283.14</v>
      </c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168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5">
      <c r="A817" s="243">
        <v>152</v>
      </c>
      <c r="B817" s="244" t="s">
        <v>842</v>
      </c>
      <c r="C817" s="258" t="s">
        <v>843</v>
      </c>
      <c r="D817" s="245" t="s">
        <v>191</v>
      </c>
      <c r="E817" s="246">
        <v>274.84275000000002</v>
      </c>
      <c r="F817" s="247"/>
      <c r="G817" s="248">
        <f>ROUND(E817*F817,2)</f>
        <v>0</v>
      </c>
      <c r="H817" s="231"/>
      <c r="I817" s="230">
        <f>ROUND(E817*H817,2)</f>
        <v>0</v>
      </c>
      <c r="J817" s="231"/>
      <c r="K817" s="230">
        <f>ROUND(E817*J817,2)</f>
        <v>0</v>
      </c>
      <c r="L817" s="230">
        <v>21</v>
      </c>
      <c r="M817" s="230">
        <f>G817*(1+L817/100)</f>
        <v>0</v>
      </c>
      <c r="N817" s="230">
        <v>2.64E-3</v>
      </c>
      <c r="O817" s="230">
        <f>ROUND(E817*N817,2)</f>
        <v>0.73</v>
      </c>
      <c r="P817" s="230">
        <v>0</v>
      </c>
      <c r="Q817" s="230">
        <f>ROUND(E817*P817,2)</f>
        <v>0</v>
      </c>
      <c r="R817" s="230"/>
      <c r="S817" s="230" t="s">
        <v>171</v>
      </c>
      <c r="T817" s="230" t="s">
        <v>277</v>
      </c>
      <c r="U817" s="230">
        <v>0</v>
      </c>
      <c r="V817" s="230">
        <f>ROUND(E817*U817,2)</f>
        <v>0</v>
      </c>
      <c r="W817" s="230"/>
      <c r="X817" s="230" t="s">
        <v>489</v>
      </c>
      <c r="Y817" s="210"/>
      <c r="Z817" s="210"/>
      <c r="AA817" s="210"/>
      <c r="AB817" s="210"/>
      <c r="AC817" s="210"/>
      <c r="AD817" s="210"/>
      <c r="AE817" s="210"/>
      <c r="AF817" s="210"/>
      <c r="AG817" s="210" t="s">
        <v>490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5">
      <c r="A818" s="227"/>
      <c r="B818" s="228"/>
      <c r="C818" s="261" t="s">
        <v>178</v>
      </c>
      <c r="D818" s="234"/>
      <c r="E818" s="235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10"/>
      <c r="Z818" s="210"/>
      <c r="AA818" s="210"/>
      <c r="AB818" s="210"/>
      <c r="AC818" s="210"/>
      <c r="AD818" s="210"/>
      <c r="AE818" s="210"/>
      <c r="AF818" s="210"/>
      <c r="AG818" s="210" t="s">
        <v>168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7"/>
      <c r="B819" s="228"/>
      <c r="C819" s="262" t="s">
        <v>844</v>
      </c>
      <c r="D819" s="234"/>
      <c r="E819" s="235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168</v>
      </c>
      <c r="AH819" s="210">
        <v>2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27"/>
      <c r="B820" s="228"/>
      <c r="C820" s="262" t="s">
        <v>845</v>
      </c>
      <c r="D820" s="234"/>
      <c r="E820" s="235">
        <v>63.6</v>
      </c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168</v>
      </c>
      <c r="AH820" s="210">
        <v>2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27"/>
      <c r="B821" s="228"/>
      <c r="C821" s="262" t="s">
        <v>422</v>
      </c>
      <c r="D821" s="234"/>
      <c r="E821" s="235">
        <v>84.1</v>
      </c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168</v>
      </c>
      <c r="AH821" s="210">
        <v>2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27"/>
      <c r="B822" s="228"/>
      <c r="C822" s="262" t="s">
        <v>423</v>
      </c>
      <c r="D822" s="234"/>
      <c r="E822" s="235">
        <v>114.06</v>
      </c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10"/>
      <c r="Z822" s="210"/>
      <c r="AA822" s="210"/>
      <c r="AB822" s="210"/>
      <c r="AC822" s="210"/>
      <c r="AD822" s="210"/>
      <c r="AE822" s="210"/>
      <c r="AF822" s="210"/>
      <c r="AG822" s="210" t="s">
        <v>168</v>
      </c>
      <c r="AH822" s="210">
        <v>2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27"/>
      <c r="B823" s="228"/>
      <c r="C823" s="261" t="s">
        <v>187</v>
      </c>
      <c r="D823" s="234"/>
      <c r="E823" s="235"/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168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27"/>
      <c r="B824" s="228"/>
      <c r="C824" s="259" t="s">
        <v>846</v>
      </c>
      <c r="D824" s="232"/>
      <c r="E824" s="233">
        <v>274.83999999999997</v>
      </c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168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43">
        <v>153</v>
      </c>
      <c r="B825" s="244" t="s">
        <v>847</v>
      </c>
      <c r="C825" s="258" t="s">
        <v>848</v>
      </c>
      <c r="D825" s="245" t="s">
        <v>191</v>
      </c>
      <c r="E825" s="246">
        <v>373.02825000000001</v>
      </c>
      <c r="F825" s="247"/>
      <c r="G825" s="248">
        <f>ROUND(E825*F825,2)</f>
        <v>0</v>
      </c>
      <c r="H825" s="231"/>
      <c r="I825" s="230">
        <f>ROUND(E825*H825,2)</f>
        <v>0</v>
      </c>
      <c r="J825" s="231"/>
      <c r="K825" s="230">
        <f>ROUND(E825*J825,2)</f>
        <v>0</v>
      </c>
      <c r="L825" s="230">
        <v>21</v>
      </c>
      <c r="M825" s="230">
        <f>G825*(1+L825/100)</f>
        <v>0</v>
      </c>
      <c r="N825" s="230">
        <v>1.4400000000000001E-3</v>
      </c>
      <c r="O825" s="230">
        <f>ROUND(E825*N825,2)</f>
        <v>0.54</v>
      </c>
      <c r="P825" s="230">
        <v>0</v>
      </c>
      <c r="Q825" s="230">
        <f>ROUND(E825*P825,2)</f>
        <v>0</v>
      </c>
      <c r="R825" s="230"/>
      <c r="S825" s="230" t="s">
        <v>171</v>
      </c>
      <c r="T825" s="230" t="s">
        <v>277</v>
      </c>
      <c r="U825" s="230">
        <v>0</v>
      </c>
      <c r="V825" s="230">
        <f>ROUND(E825*U825,2)</f>
        <v>0</v>
      </c>
      <c r="W825" s="230"/>
      <c r="X825" s="230" t="s">
        <v>489</v>
      </c>
      <c r="Y825" s="210"/>
      <c r="Z825" s="210"/>
      <c r="AA825" s="210"/>
      <c r="AB825" s="210"/>
      <c r="AC825" s="210"/>
      <c r="AD825" s="210"/>
      <c r="AE825" s="210"/>
      <c r="AF825" s="210"/>
      <c r="AG825" s="210" t="s">
        <v>490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27"/>
      <c r="B826" s="228"/>
      <c r="C826" s="261" t="s">
        <v>178</v>
      </c>
      <c r="D826" s="234"/>
      <c r="E826" s="235"/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168</v>
      </c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27"/>
      <c r="B827" s="228"/>
      <c r="C827" s="262" t="s">
        <v>849</v>
      </c>
      <c r="D827" s="234"/>
      <c r="E827" s="235"/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168</v>
      </c>
      <c r="AH827" s="210">
        <v>2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27"/>
      <c r="B828" s="228"/>
      <c r="C828" s="262" t="s">
        <v>850</v>
      </c>
      <c r="D828" s="234"/>
      <c r="E828" s="235">
        <v>29.05</v>
      </c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168</v>
      </c>
      <c r="AH828" s="210">
        <v>2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27"/>
      <c r="B829" s="228"/>
      <c r="C829" s="262" t="s">
        <v>851</v>
      </c>
      <c r="D829" s="234"/>
      <c r="E829" s="235">
        <v>208.49</v>
      </c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168</v>
      </c>
      <c r="AH829" s="210">
        <v>2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27"/>
      <c r="B830" s="228"/>
      <c r="C830" s="262" t="s">
        <v>852</v>
      </c>
      <c r="D830" s="234"/>
      <c r="E830" s="235">
        <v>24</v>
      </c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168</v>
      </c>
      <c r="AH830" s="210">
        <v>2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27"/>
      <c r="B831" s="228"/>
      <c r="C831" s="262" t="s">
        <v>853</v>
      </c>
      <c r="D831" s="234"/>
      <c r="E831" s="235">
        <v>82.92</v>
      </c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168</v>
      </c>
      <c r="AH831" s="210">
        <v>2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27"/>
      <c r="B832" s="228"/>
      <c r="C832" s="261" t="s">
        <v>187</v>
      </c>
      <c r="D832" s="234"/>
      <c r="E832" s="235"/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168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27"/>
      <c r="B833" s="228"/>
      <c r="C833" s="259" t="s">
        <v>854</v>
      </c>
      <c r="D833" s="232"/>
      <c r="E833" s="233">
        <v>361.69</v>
      </c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168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27"/>
      <c r="B834" s="228"/>
      <c r="C834" s="259" t="s">
        <v>206</v>
      </c>
      <c r="D834" s="232"/>
      <c r="E834" s="233"/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168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27"/>
      <c r="B835" s="228"/>
      <c r="C835" s="261" t="s">
        <v>178</v>
      </c>
      <c r="D835" s="234"/>
      <c r="E835" s="235"/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168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27"/>
      <c r="B836" s="228"/>
      <c r="C836" s="262" t="s">
        <v>855</v>
      </c>
      <c r="D836" s="234"/>
      <c r="E836" s="235"/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168</v>
      </c>
      <c r="AH836" s="210">
        <v>2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ht="20.399999999999999" outlineLevel="1" x14ac:dyDescent="0.25">
      <c r="A837" s="227"/>
      <c r="B837" s="228"/>
      <c r="C837" s="262" t="s">
        <v>856</v>
      </c>
      <c r="D837" s="234"/>
      <c r="E837" s="235">
        <v>10.8</v>
      </c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168</v>
      </c>
      <c r="AH837" s="210">
        <v>2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27"/>
      <c r="B838" s="228"/>
      <c r="C838" s="261" t="s">
        <v>187</v>
      </c>
      <c r="D838" s="234"/>
      <c r="E838" s="235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168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27"/>
      <c r="B839" s="228"/>
      <c r="C839" s="259" t="s">
        <v>857</v>
      </c>
      <c r="D839" s="232"/>
      <c r="E839" s="233">
        <v>11.34</v>
      </c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168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43">
        <v>154</v>
      </c>
      <c r="B840" s="244" t="s">
        <v>858</v>
      </c>
      <c r="C840" s="258" t="s">
        <v>859</v>
      </c>
      <c r="D840" s="245" t="s">
        <v>191</v>
      </c>
      <c r="E840" s="246">
        <v>373.02825000000001</v>
      </c>
      <c r="F840" s="247"/>
      <c r="G840" s="248">
        <f>ROUND(E840*F840,2)</f>
        <v>0</v>
      </c>
      <c r="H840" s="231"/>
      <c r="I840" s="230">
        <f>ROUND(E840*H840,2)</f>
        <v>0</v>
      </c>
      <c r="J840" s="231"/>
      <c r="K840" s="230">
        <f>ROUND(E840*J840,2)</f>
        <v>0</v>
      </c>
      <c r="L840" s="230">
        <v>21</v>
      </c>
      <c r="M840" s="230">
        <f>G840*(1+L840/100)</f>
        <v>0</v>
      </c>
      <c r="N840" s="230">
        <v>2.16E-3</v>
      </c>
      <c r="O840" s="230">
        <f>ROUND(E840*N840,2)</f>
        <v>0.81</v>
      </c>
      <c r="P840" s="230">
        <v>0</v>
      </c>
      <c r="Q840" s="230">
        <f>ROUND(E840*P840,2)</f>
        <v>0</v>
      </c>
      <c r="R840" s="230"/>
      <c r="S840" s="230" t="s">
        <v>171</v>
      </c>
      <c r="T840" s="230" t="s">
        <v>277</v>
      </c>
      <c r="U840" s="230">
        <v>0</v>
      </c>
      <c r="V840" s="230">
        <f>ROUND(E840*U840,2)</f>
        <v>0</v>
      </c>
      <c r="W840" s="230"/>
      <c r="X840" s="230" t="s">
        <v>489</v>
      </c>
      <c r="Y840" s="210"/>
      <c r="Z840" s="210"/>
      <c r="AA840" s="210"/>
      <c r="AB840" s="210"/>
      <c r="AC840" s="210"/>
      <c r="AD840" s="210"/>
      <c r="AE840" s="210"/>
      <c r="AF840" s="210"/>
      <c r="AG840" s="210" t="s">
        <v>490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27"/>
      <c r="B841" s="228"/>
      <c r="C841" s="261" t="s">
        <v>178</v>
      </c>
      <c r="D841" s="234"/>
      <c r="E841" s="235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168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27"/>
      <c r="B842" s="228"/>
      <c r="C842" s="262" t="s">
        <v>849</v>
      </c>
      <c r="D842" s="234"/>
      <c r="E842" s="235"/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168</v>
      </c>
      <c r="AH842" s="210">
        <v>2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27"/>
      <c r="B843" s="228"/>
      <c r="C843" s="262" t="s">
        <v>850</v>
      </c>
      <c r="D843" s="234"/>
      <c r="E843" s="235">
        <v>29.05</v>
      </c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168</v>
      </c>
      <c r="AH843" s="210">
        <v>2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27"/>
      <c r="B844" s="228"/>
      <c r="C844" s="262" t="s">
        <v>851</v>
      </c>
      <c r="D844" s="234"/>
      <c r="E844" s="235">
        <v>208.49</v>
      </c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168</v>
      </c>
      <c r="AH844" s="210">
        <v>2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5">
      <c r="A845" s="227"/>
      <c r="B845" s="228"/>
      <c r="C845" s="262" t="s">
        <v>852</v>
      </c>
      <c r="D845" s="234"/>
      <c r="E845" s="235">
        <v>24</v>
      </c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10"/>
      <c r="Z845" s="210"/>
      <c r="AA845" s="210"/>
      <c r="AB845" s="210"/>
      <c r="AC845" s="210"/>
      <c r="AD845" s="210"/>
      <c r="AE845" s="210"/>
      <c r="AF845" s="210"/>
      <c r="AG845" s="210" t="s">
        <v>168</v>
      </c>
      <c r="AH845" s="210">
        <v>2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27"/>
      <c r="B846" s="228"/>
      <c r="C846" s="262" t="s">
        <v>853</v>
      </c>
      <c r="D846" s="234"/>
      <c r="E846" s="235">
        <v>82.92</v>
      </c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168</v>
      </c>
      <c r="AH846" s="210">
        <v>2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5">
      <c r="A847" s="227"/>
      <c r="B847" s="228"/>
      <c r="C847" s="261" t="s">
        <v>187</v>
      </c>
      <c r="D847" s="234"/>
      <c r="E847" s="235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168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27"/>
      <c r="B848" s="228"/>
      <c r="C848" s="259" t="s">
        <v>854</v>
      </c>
      <c r="D848" s="232"/>
      <c r="E848" s="233">
        <v>361.69</v>
      </c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168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27"/>
      <c r="B849" s="228"/>
      <c r="C849" s="259" t="s">
        <v>206</v>
      </c>
      <c r="D849" s="232"/>
      <c r="E849" s="233"/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168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5">
      <c r="A850" s="227"/>
      <c r="B850" s="228"/>
      <c r="C850" s="261" t="s">
        <v>178</v>
      </c>
      <c r="D850" s="234"/>
      <c r="E850" s="235"/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168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5">
      <c r="A851" s="227"/>
      <c r="B851" s="228"/>
      <c r="C851" s="262" t="s">
        <v>855</v>
      </c>
      <c r="D851" s="234"/>
      <c r="E851" s="235"/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168</v>
      </c>
      <c r="AH851" s="210">
        <v>2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.399999999999999" outlineLevel="1" x14ac:dyDescent="0.25">
      <c r="A852" s="227"/>
      <c r="B852" s="228"/>
      <c r="C852" s="262" t="s">
        <v>856</v>
      </c>
      <c r="D852" s="234"/>
      <c r="E852" s="235">
        <v>10.8</v>
      </c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168</v>
      </c>
      <c r="AH852" s="210">
        <v>2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27"/>
      <c r="B853" s="228"/>
      <c r="C853" s="261" t="s">
        <v>187</v>
      </c>
      <c r="D853" s="234"/>
      <c r="E853" s="235"/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168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27"/>
      <c r="B854" s="228"/>
      <c r="C854" s="259" t="s">
        <v>857</v>
      </c>
      <c r="D854" s="232"/>
      <c r="E854" s="233">
        <v>11.34</v>
      </c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168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27">
        <v>155</v>
      </c>
      <c r="B855" s="228" t="s">
        <v>860</v>
      </c>
      <c r="C855" s="263" t="s">
        <v>861</v>
      </c>
      <c r="D855" s="229" t="s">
        <v>0</v>
      </c>
      <c r="E855" s="255"/>
      <c r="F855" s="231"/>
      <c r="G855" s="230">
        <f>ROUND(E855*F855,2)</f>
        <v>0</v>
      </c>
      <c r="H855" s="231"/>
      <c r="I855" s="230">
        <f>ROUND(E855*H855,2)</f>
        <v>0</v>
      </c>
      <c r="J855" s="231"/>
      <c r="K855" s="230">
        <f>ROUND(E855*J855,2)</f>
        <v>0</v>
      </c>
      <c r="L855" s="230">
        <v>21</v>
      </c>
      <c r="M855" s="230">
        <f>G855*(1+L855/100)</f>
        <v>0</v>
      </c>
      <c r="N855" s="230">
        <v>0</v>
      </c>
      <c r="O855" s="230">
        <f>ROUND(E855*N855,2)</f>
        <v>0</v>
      </c>
      <c r="P855" s="230">
        <v>0</v>
      </c>
      <c r="Q855" s="230">
        <f>ROUND(E855*P855,2)</f>
        <v>0</v>
      </c>
      <c r="R855" s="230"/>
      <c r="S855" s="230" t="s">
        <v>163</v>
      </c>
      <c r="T855" s="230" t="s">
        <v>164</v>
      </c>
      <c r="U855" s="230">
        <v>0</v>
      </c>
      <c r="V855" s="230">
        <f>ROUND(E855*U855,2)</f>
        <v>0</v>
      </c>
      <c r="W855" s="230"/>
      <c r="X855" s="230" t="s">
        <v>779</v>
      </c>
      <c r="Y855" s="210"/>
      <c r="Z855" s="210"/>
      <c r="AA855" s="210"/>
      <c r="AB855" s="210"/>
      <c r="AC855" s="210"/>
      <c r="AD855" s="210"/>
      <c r="AE855" s="210"/>
      <c r="AF855" s="210"/>
      <c r="AG855" s="210" t="s">
        <v>780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x14ac:dyDescent="0.25">
      <c r="A856" s="237" t="s">
        <v>158</v>
      </c>
      <c r="B856" s="238" t="s">
        <v>100</v>
      </c>
      <c r="C856" s="257" t="s">
        <v>101</v>
      </c>
      <c r="D856" s="239"/>
      <c r="E856" s="240"/>
      <c r="F856" s="241"/>
      <c r="G856" s="242">
        <f>SUMIF(AG857:AG939,"&lt;&gt;NOR",G857:G939)</f>
        <v>0</v>
      </c>
      <c r="H856" s="236"/>
      <c r="I856" s="236">
        <f>SUM(I857:I939)</f>
        <v>0</v>
      </c>
      <c r="J856" s="236"/>
      <c r="K856" s="236">
        <f>SUM(K857:K939)</f>
        <v>0</v>
      </c>
      <c r="L856" s="236"/>
      <c r="M856" s="236">
        <f>SUM(M857:M939)</f>
        <v>0</v>
      </c>
      <c r="N856" s="236"/>
      <c r="O856" s="236">
        <f>SUM(O857:O939)</f>
        <v>13.66</v>
      </c>
      <c r="P856" s="236"/>
      <c r="Q856" s="236">
        <f>SUM(Q857:Q939)</f>
        <v>0</v>
      </c>
      <c r="R856" s="236"/>
      <c r="S856" s="236"/>
      <c r="T856" s="236"/>
      <c r="U856" s="236"/>
      <c r="V856" s="236">
        <f>SUM(V857:V939)</f>
        <v>0</v>
      </c>
      <c r="W856" s="236"/>
      <c r="X856" s="236"/>
      <c r="AG856" t="s">
        <v>159</v>
      </c>
    </row>
    <row r="857" spans="1:60" ht="30.6" outlineLevel="1" x14ac:dyDescent="0.25">
      <c r="A857" s="243">
        <v>156</v>
      </c>
      <c r="B857" s="244" t="s">
        <v>862</v>
      </c>
      <c r="C857" s="258" t="s">
        <v>863</v>
      </c>
      <c r="D857" s="245" t="s">
        <v>232</v>
      </c>
      <c r="E857" s="246">
        <v>272.10000000000002</v>
      </c>
      <c r="F857" s="247"/>
      <c r="G857" s="248">
        <f>ROUND(E857*F857,2)</f>
        <v>0</v>
      </c>
      <c r="H857" s="231"/>
      <c r="I857" s="230">
        <f>ROUND(E857*H857,2)</f>
        <v>0</v>
      </c>
      <c r="J857" s="231"/>
      <c r="K857" s="230">
        <f>ROUND(E857*J857,2)</f>
        <v>0</v>
      </c>
      <c r="L857" s="230">
        <v>21</v>
      </c>
      <c r="M857" s="230">
        <f>G857*(1+L857/100)</f>
        <v>0</v>
      </c>
      <c r="N857" s="230">
        <v>0</v>
      </c>
      <c r="O857" s="230">
        <f>ROUND(E857*N857,2)</f>
        <v>0</v>
      </c>
      <c r="P857" s="230">
        <v>0</v>
      </c>
      <c r="Q857" s="230">
        <f>ROUND(E857*P857,2)</f>
        <v>0</v>
      </c>
      <c r="R857" s="230"/>
      <c r="S857" s="230" t="s">
        <v>171</v>
      </c>
      <c r="T857" s="230" t="s">
        <v>277</v>
      </c>
      <c r="U857" s="230">
        <v>0</v>
      </c>
      <c r="V857" s="230">
        <f>ROUND(E857*U857,2)</f>
        <v>0</v>
      </c>
      <c r="W857" s="230"/>
      <c r="X857" s="230" t="s">
        <v>165</v>
      </c>
      <c r="Y857" s="210"/>
      <c r="Z857" s="210"/>
      <c r="AA857" s="210"/>
      <c r="AB857" s="210"/>
      <c r="AC857" s="210"/>
      <c r="AD857" s="210"/>
      <c r="AE857" s="210"/>
      <c r="AF857" s="210"/>
      <c r="AG857" s="210" t="s">
        <v>166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5">
      <c r="A858" s="227"/>
      <c r="B858" s="228"/>
      <c r="C858" s="259" t="s">
        <v>864</v>
      </c>
      <c r="D858" s="232"/>
      <c r="E858" s="233">
        <v>172.5</v>
      </c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168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27"/>
      <c r="B859" s="228"/>
      <c r="C859" s="259" t="s">
        <v>865</v>
      </c>
      <c r="D859" s="232"/>
      <c r="E859" s="233">
        <v>75.599999999999994</v>
      </c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168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5">
      <c r="A860" s="227"/>
      <c r="B860" s="228"/>
      <c r="C860" s="259" t="s">
        <v>866</v>
      </c>
      <c r="D860" s="232"/>
      <c r="E860" s="233">
        <v>24</v>
      </c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168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ht="20.399999999999999" outlineLevel="1" x14ac:dyDescent="0.25">
      <c r="A861" s="243">
        <v>157</v>
      </c>
      <c r="B861" s="244" t="s">
        <v>867</v>
      </c>
      <c r="C861" s="258" t="s">
        <v>868</v>
      </c>
      <c r="D861" s="245" t="s">
        <v>462</v>
      </c>
      <c r="E861" s="246">
        <v>104</v>
      </c>
      <c r="F861" s="247"/>
      <c r="G861" s="248">
        <f>ROUND(E861*F861,2)</f>
        <v>0</v>
      </c>
      <c r="H861" s="231"/>
      <c r="I861" s="230">
        <f>ROUND(E861*H861,2)</f>
        <v>0</v>
      </c>
      <c r="J861" s="231"/>
      <c r="K861" s="230">
        <f>ROUND(E861*J861,2)</f>
        <v>0</v>
      </c>
      <c r="L861" s="230">
        <v>21</v>
      </c>
      <c r="M861" s="230">
        <f>G861*(1+L861/100)</f>
        <v>0</v>
      </c>
      <c r="N861" s="230">
        <v>0</v>
      </c>
      <c r="O861" s="230">
        <f>ROUND(E861*N861,2)</f>
        <v>0</v>
      </c>
      <c r="P861" s="230">
        <v>0</v>
      </c>
      <c r="Q861" s="230">
        <f>ROUND(E861*P861,2)</f>
        <v>0</v>
      </c>
      <c r="R861" s="230"/>
      <c r="S861" s="230" t="s">
        <v>171</v>
      </c>
      <c r="T861" s="230" t="s">
        <v>277</v>
      </c>
      <c r="U861" s="230">
        <v>0</v>
      </c>
      <c r="V861" s="230">
        <f>ROUND(E861*U861,2)</f>
        <v>0</v>
      </c>
      <c r="W861" s="230"/>
      <c r="X861" s="230" t="s">
        <v>165</v>
      </c>
      <c r="Y861" s="210"/>
      <c r="Z861" s="210"/>
      <c r="AA861" s="210"/>
      <c r="AB861" s="210"/>
      <c r="AC861" s="210"/>
      <c r="AD861" s="210"/>
      <c r="AE861" s="210"/>
      <c r="AF861" s="210"/>
      <c r="AG861" s="210" t="s">
        <v>166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27"/>
      <c r="B862" s="228"/>
      <c r="C862" s="259" t="s">
        <v>869</v>
      </c>
      <c r="D862" s="232"/>
      <c r="E862" s="233">
        <v>104</v>
      </c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168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ht="30.6" outlineLevel="1" x14ac:dyDescent="0.25">
      <c r="A863" s="243">
        <v>158</v>
      </c>
      <c r="B863" s="244" t="s">
        <v>870</v>
      </c>
      <c r="C863" s="258" t="s">
        <v>871</v>
      </c>
      <c r="D863" s="245" t="s">
        <v>191</v>
      </c>
      <c r="E863" s="246">
        <v>375.97750000000002</v>
      </c>
      <c r="F863" s="247"/>
      <c r="G863" s="248">
        <f>ROUND(E863*F863,2)</f>
        <v>0</v>
      </c>
      <c r="H863" s="231"/>
      <c r="I863" s="230">
        <f>ROUND(E863*H863,2)</f>
        <v>0</v>
      </c>
      <c r="J863" s="231"/>
      <c r="K863" s="230">
        <f>ROUND(E863*J863,2)</f>
        <v>0</v>
      </c>
      <c r="L863" s="230">
        <v>21</v>
      </c>
      <c r="M863" s="230">
        <f>G863*(1+L863/100)</f>
        <v>0</v>
      </c>
      <c r="N863" s="230">
        <v>0</v>
      </c>
      <c r="O863" s="230">
        <f>ROUND(E863*N863,2)</f>
        <v>0</v>
      </c>
      <c r="P863" s="230">
        <v>0</v>
      </c>
      <c r="Q863" s="230">
        <f>ROUND(E863*P863,2)</f>
        <v>0</v>
      </c>
      <c r="R863" s="230"/>
      <c r="S863" s="230" t="s">
        <v>171</v>
      </c>
      <c r="T863" s="230" t="s">
        <v>277</v>
      </c>
      <c r="U863" s="230">
        <v>0</v>
      </c>
      <c r="V863" s="230">
        <f>ROUND(E863*U863,2)</f>
        <v>0</v>
      </c>
      <c r="W863" s="230"/>
      <c r="X863" s="230" t="s">
        <v>165</v>
      </c>
      <c r="Y863" s="210"/>
      <c r="Z863" s="210"/>
      <c r="AA863" s="210"/>
      <c r="AB863" s="210"/>
      <c r="AC863" s="210"/>
      <c r="AD863" s="210"/>
      <c r="AE863" s="210"/>
      <c r="AF863" s="210"/>
      <c r="AG863" s="210" t="s">
        <v>172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5">
      <c r="A864" s="227"/>
      <c r="B864" s="228"/>
      <c r="C864" s="259" t="s">
        <v>872</v>
      </c>
      <c r="D864" s="232"/>
      <c r="E864" s="233">
        <v>31.54</v>
      </c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10"/>
      <c r="Z864" s="210"/>
      <c r="AA864" s="210"/>
      <c r="AB864" s="210"/>
      <c r="AC864" s="210"/>
      <c r="AD864" s="210"/>
      <c r="AE864" s="210"/>
      <c r="AF864" s="210"/>
      <c r="AG864" s="210" t="s">
        <v>168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5">
      <c r="A865" s="227"/>
      <c r="B865" s="228"/>
      <c r="C865" s="259" t="s">
        <v>873</v>
      </c>
      <c r="D865" s="232"/>
      <c r="E865" s="233">
        <v>230.99</v>
      </c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168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5">
      <c r="A866" s="227"/>
      <c r="B866" s="228"/>
      <c r="C866" s="259" t="s">
        <v>874</v>
      </c>
      <c r="D866" s="232"/>
      <c r="E866" s="233">
        <v>88.14</v>
      </c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168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5">
      <c r="A867" s="227"/>
      <c r="B867" s="228"/>
      <c r="C867" s="259" t="s">
        <v>875</v>
      </c>
      <c r="D867" s="232"/>
      <c r="E867" s="233">
        <v>25.31</v>
      </c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168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5">
      <c r="A868" s="249">
        <v>159</v>
      </c>
      <c r="B868" s="250" t="s">
        <v>876</v>
      </c>
      <c r="C868" s="260" t="s">
        <v>877</v>
      </c>
      <c r="D868" s="251" t="s">
        <v>306</v>
      </c>
      <c r="E868" s="252">
        <v>2</v>
      </c>
      <c r="F868" s="253"/>
      <c r="G868" s="254">
        <f>ROUND(E868*F868,2)</f>
        <v>0</v>
      </c>
      <c r="H868" s="231"/>
      <c r="I868" s="230">
        <f>ROUND(E868*H868,2)</f>
        <v>0</v>
      </c>
      <c r="J868" s="231"/>
      <c r="K868" s="230">
        <f>ROUND(E868*J868,2)</f>
        <v>0</v>
      </c>
      <c r="L868" s="230">
        <v>21</v>
      </c>
      <c r="M868" s="230">
        <f>G868*(1+L868/100)</f>
        <v>0</v>
      </c>
      <c r="N868" s="230">
        <v>8.4709999999999994E-2</v>
      </c>
      <c r="O868" s="230">
        <f>ROUND(E868*N868,2)</f>
        <v>0.17</v>
      </c>
      <c r="P868" s="230">
        <v>0</v>
      </c>
      <c r="Q868" s="230">
        <f>ROUND(E868*P868,2)</f>
        <v>0</v>
      </c>
      <c r="R868" s="230"/>
      <c r="S868" s="230" t="s">
        <v>171</v>
      </c>
      <c r="T868" s="230" t="s">
        <v>277</v>
      </c>
      <c r="U868" s="230">
        <v>0</v>
      </c>
      <c r="V868" s="230">
        <f>ROUND(E868*U868,2)</f>
        <v>0</v>
      </c>
      <c r="W868" s="230"/>
      <c r="X868" s="230" t="s">
        <v>165</v>
      </c>
      <c r="Y868" s="210"/>
      <c r="Z868" s="210"/>
      <c r="AA868" s="210"/>
      <c r="AB868" s="210"/>
      <c r="AC868" s="210"/>
      <c r="AD868" s="210"/>
      <c r="AE868" s="210"/>
      <c r="AF868" s="210"/>
      <c r="AG868" s="210" t="s">
        <v>166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.399999999999999" outlineLevel="1" x14ac:dyDescent="0.25">
      <c r="A869" s="249">
        <v>160</v>
      </c>
      <c r="B869" s="250" t="s">
        <v>878</v>
      </c>
      <c r="C869" s="260" t="s">
        <v>879</v>
      </c>
      <c r="D869" s="251" t="s">
        <v>291</v>
      </c>
      <c r="E869" s="252">
        <v>1</v>
      </c>
      <c r="F869" s="253"/>
      <c r="G869" s="254">
        <f>ROUND(E869*F869,2)</f>
        <v>0</v>
      </c>
      <c r="H869" s="231"/>
      <c r="I869" s="230">
        <f>ROUND(E869*H869,2)</f>
        <v>0</v>
      </c>
      <c r="J869" s="231"/>
      <c r="K869" s="230">
        <f>ROUND(E869*J869,2)</f>
        <v>0</v>
      </c>
      <c r="L869" s="230">
        <v>21</v>
      </c>
      <c r="M869" s="230">
        <f>G869*(1+L869/100)</f>
        <v>0</v>
      </c>
      <c r="N869" s="230">
        <v>0</v>
      </c>
      <c r="O869" s="230">
        <f>ROUND(E869*N869,2)</f>
        <v>0</v>
      </c>
      <c r="P869" s="230">
        <v>0</v>
      </c>
      <c r="Q869" s="230">
        <f>ROUND(E869*P869,2)</f>
        <v>0</v>
      </c>
      <c r="R869" s="230"/>
      <c r="S869" s="230" t="s">
        <v>171</v>
      </c>
      <c r="T869" s="230" t="s">
        <v>277</v>
      </c>
      <c r="U869" s="230">
        <v>0</v>
      </c>
      <c r="V869" s="230">
        <f>ROUND(E869*U869,2)</f>
        <v>0</v>
      </c>
      <c r="W869" s="230"/>
      <c r="X869" s="230" t="s">
        <v>165</v>
      </c>
      <c r="Y869" s="210"/>
      <c r="Z869" s="210"/>
      <c r="AA869" s="210"/>
      <c r="AB869" s="210"/>
      <c r="AC869" s="210"/>
      <c r="AD869" s="210"/>
      <c r="AE869" s="210"/>
      <c r="AF869" s="210"/>
      <c r="AG869" s="210" t="s">
        <v>744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.399999999999999" outlineLevel="1" x14ac:dyDescent="0.25">
      <c r="A870" s="243">
        <v>161</v>
      </c>
      <c r="B870" s="244" t="s">
        <v>880</v>
      </c>
      <c r="C870" s="258" t="s">
        <v>881</v>
      </c>
      <c r="D870" s="245" t="s">
        <v>191</v>
      </c>
      <c r="E870" s="246">
        <v>37.24</v>
      </c>
      <c r="F870" s="247"/>
      <c r="G870" s="248">
        <f>ROUND(E870*F870,2)</f>
        <v>0</v>
      </c>
      <c r="H870" s="231"/>
      <c r="I870" s="230">
        <f>ROUND(E870*H870,2)</f>
        <v>0</v>
      </c>
      <c r="J870" s="231"/>
      <c r="K870" s="230">
        <f>ROUND(E870*J870,2)</f>
        <v>0</v>
      </c>
      <c r="L870" s="230">
        <v>21</v>
      </c>
      <c r="M870" s="230">
        <f>G870*(1+L870/100)</f>
        <v>0</v>
      </c>
      <c r="N870" s="230">
        <v>1.3310000000000001E-2</v>
      </c>
      <c r="O870" s="230">
        <f>ROUND(E870*N870,2)</f>
        <v>0.5</v>
      </c>
      <c r="P870" s="230">
        <v>0</v>
      </c>
      <c r="Q870" s="230">
        <f>ROUND(E870*P870,2)</f>
        <v>0</v>
      </c>
      <c r="R870" s="230"/>
      <c r="S870" s="230" t="s">
        <v>171</v>
      </c>
      <c r="T870" s="230" t="s">
        <v>277</v>
      </c>
      <c r="U870" s="230">
        <v>0</v>
      </c>
      <c r="V870" s="230">
        <f>ROUND(E870*U870,2)</f>
        <v>0</v>
      </c>
      <c r="W870" s="230"/>
      <c r="X870" s="230" t="s">
        <v>165</v>
      </c>
      <c r="Y870" s="210"/>
      <c r="Z870" s="210"/>
      <c r="AA870" s="210"/>
      <c r="AB870" s="210"/>
      <c r="AC870" s="210"/>
      <c r="AD870" s="210"/>
      <c r="AE870" s="210"/>
      <c r="AF870" s="210"/>
      <c r="AG870" s="210" t="s">
        <v>166</v>
      </c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5">
      <c r="A871" s="227"/>
      <c r="B871" s="228"/>
      <c r="C871" s="259" t="s">
        <v>882</v>
      </c>
      <c r="D871" s="232"/>
      <c r="E871" s="233"/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168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1" x14ac:dyDescent="0.25">
      <c r="A872" s="227"/>
      <c r="B872" s="228"/>
      <c r="C872" s="259" t="s">
        <v>883</v>
      </c>
      <c r="D872" s="232"/>
      <c r="E872" s="233">
        <v>37.24</v>
      </c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168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ht="20.399999999999999" outlineLevel="1" x14ac:dyDescent="0.25">
      <c r="A873" s="243">
        <v>162</v>
      </c>
      <c r="B873" s="244" t="s">
        <v>884</v>
      </c>
      <c r="C873" s="258" t="s">
        <v>885</v>
      </c>
      <c r="D873" s="245" t="s">
        <v>191</v>
      </c>
      <c r="E873" s="246">
        <v>467.50913000000003</v>
      </c>
      <c r="F873" s="247"/>
      <c r="G873" s="248">
        <f>ROUND(E873*F873,2)</f>
        <v>0</v>
      </c>
      <c r="H873" s="231"/>
      <c r="I873" s="230">
        <f>ROUND(E873*H873,2)</f>
        <v>0</v>
      </c>
      <c r="J873" s="231"/>
      <c r="K873" s="230">
        <f>ROUND(E873*J873,2)</f>
        <v>0</v>
      </c>
      <c r="L873" s="230">
        <v>21</v>
      </c>
      <c r="M873" s="230">
        <f>G873*(1+L873/100)</f>
        <v>0</v>
      </c>
      <c r="N873" s="230">
        <v>4.0299999999999997E-3</v>
      </c>
      <c r="O873" s="230">
        <f>ROUND(E873*N873,2)</f>
        <v>1.88</v>
      </c>
      <c r="P873" s="230">
        <v>0</v>
      </c>
      <c r="Q873" s="230">
        <f>ROUND(E873*P873,2)</f>
        <v>0</v>
      </c>
      <c r="R873" s="230"/>
      <c r="S873" s="230" t="s">
        <v>171</v>
      </c>
      <c r="T873" s="230" t="s">
        <v>277</v>
      </c>
      <c r="U873" s="230">
        <v>0</v>
      </c>
      <c r="V873" s="230">
        <f>ROUND(E873*U873,2)</f>
        <v>0</v>
      </c>
      <c r="W873" s="230"/>
      <c r="X873" s="230" t="s">
        <v>165</v>
      </c>
      <c r="Y873" s="210"/>
      <c r="Z873" s="210"/>
      <c r="AA873" s="210"/>
      <c r="AB873" s="210"/>
      <c r="AC873" s="210"/>
      <c r="AD873" s="210"/>
      <c r="AE873" s="210"/>
      <c r="AF873" s="210"/>
      <c r="AG873" s="210" t="s">
        <v>744</v>
      </c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5">
      <c r="A874" s="227"/>
      <c r="B874" s="228"/>
      <c r="C874" s="259" t="s">
        <v>886</v>
      </c>
      <c r="D874" s="232"/>
      <c r="E874" s="233">
        <v>35.090000000000003</v>
      </c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168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5">
      <c r="A875" s="227"/>
      <c r="B875" s="228"/>
      <c r="C875" s="259" t="s">
        <v>887</v>
      </c>
      <c r="D875" s="232"/>
      <c r="E875" s="233">
        <v>22.5</v>
      </c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168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5">
      <c r="A876" s="227"/>
      <c r="B876" s="228"/>
      <c r="C876" s="259" t="s">
        <v>888</v>
      </c>
      <c r="D876" s="232"/>
      <c r="E876" s="233">
        <v>13.26</v>
      </c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168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5">
      <c r="A877" s="227"/>
      <c r="B877" s="228"/>
      <c r="C877" s="259" t="s">
        <v>889</v>
      </c>
      <c r="D877" s="232"/>
      <c r="E877" s="233">
        <v>77.61</v>
      </c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168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1" x14ac:dyDescent="0.25">
      <c r="A878" s="227"/>
      <c r="B878" s="228"/>
      <c r="C878" s="259" t="s">
        <v>890</v>
      </c>
      <c r="D878" s="232"/>
      <c r="E878" s="233">
        <v>55.98</v>
      </c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168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5">
      <c r="A879" s="227"/>
      <c r="B879" s="228"/>
      <c r="C879" s="259" t="s">
        <v>891</v>
      </c>
      <c r="D879" s="232"/>
      <c r="E879" s="233">
        <v>40.68</v>
      </c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168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1" x14ac:dyDescent="0.25">
      <c r="A880" s="227"/>
      <c r="B880" s="228"/>
      <c r="C880" s="259" t="s">
        <v>892</v>
      </c>
      <c r="D880" s="232"/>
      <c r="E880" s="233">
        <v>55.98</v>
      </c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168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1" x14ac:dyDescent="0.25">
      <c r="A881" s="227"/>
      <c r="B881" s="228"/>
      <c r="C881" s="259" t="s">
        <v>893</v>
      </c>
      <c r="D881" s="232"/>
      <c r="E881" s="233">
        <v>5.88</v>
      </c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168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27"/>
      <c r="B882" s="228"/>
      <c r="C882" s="259" t="s">
        <v>894</v>
      </c>
      <c r="D882" s="232"/>
      <c r="E882" s="233">
        <v>27.49</v>
      </c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168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5">
      <c r="A883" s="227"/>
      <c r="B883" s="228"/>
      <c r="C883" s="259" t="s">
        <v>895</v>
      </c>
      <c r="D883" s="232"/>
      <c r="E883" s="233">
        <v>15.53</v>
      </c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168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0.399999999999999" outlineLevel="1" x14ac:dyDescent="0.25">
      <c r="A884" s="227"/>
      <c r="B884" s="228"/>
      <c r="C884" s="259" t="s">
        <v>896</v>
      </c>
      <c r="D884" s="232"/>
      <c r="E884" s="233">
        <v>80.27</v>
      </c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168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27"/>
      <c r="B885" s="228"/>
      <c r="C885" s="259" t="s">
        <v>883</v>
      </c>
      <c r="D885" s="232"/>
      <c r="E885" s="233">
        <v>37.24</v>
      </c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168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20.399999999999999" outlineLevel="1" x14ac:dyDescent="0.25">
      <c r="A886" s="243">
        <v>163</v>
      </c>
      <c r="B886" s="244" t="s">
        <v>897</v>
      </c>
      <c r="C886" s="258" t="s">
        <v>898</v>
      </c>
      <c r="D886" s="245" t="s">
        <v>191</v>
      </c>
      <c r="E886" s="246">
        <v>467.50913000000003</v>
      </c>
      <c r="F886" s="247"/>
      <c r="G886" s="248">
        <f>ROUND(E886*F886,2)</f>
        <v>0</v>
      </c>
      <c r="H886" s="231"/>
      <c r="I886" s="230">
        <f>ROUND(E886*H886,2)</f>
        <v>0</v>
      </c>
      <c r="J886" s="231"/>
      <c r="K886" s="230">
        <f>ROUND(E886*J886,2)</f>
        <v>0</v>
      </c>
      <c r="L886" s="230">
        <v>21</v>
      </c>
      <c r="M886" s="230">
        <f>G886*(1+L886/100)</f>
        <v>0</v>
      </c>
      <c r="N886" s="230">
        <v>1.4499999999999999E-3</v>
      </c>
      <c r="O886" s="230">
        <f>ROUND(E886*N886,2)</f>
        <v>0.68</v>
      </c>
      <c r="P886" s="230">
        <v>0</v>
      </c>
      <c r="Q886" s="230">
        <f>ROUND(E886*P886,2)</f>
        <v>0</v>
      </c>
      <c r="R886" s="230"/>
      <c r="S886" s="230" t="s">
        <v>171</v>
      </c>
      <c r="T886" s="230" t="s">
        <v>277</v>
      </c>
      <c r="U886" s="230">
        <v>0</v>
      </c>
      <c r="V886" s="230">
        <f>ROUND(E886*U886,2)</f>
        <v>0</v>
      </c>
      <c r="W886" s="230"/>
      <c r="X886" s="230" t="s">
        <v>165</v>
      </c>
      <c r="Y886" s="210"/>
      <c r="Z886" s="210"/>
      <c r="AA886" s="210"/>
      <c r="AB886" s="210"/>
      <c r="AC886" s="210"/>
      <c r="AD886" s="210"/>
      <c r="AE886" s="210"/>
      <c r="AF886" s="210"/>
      <c r="AG886" s="210" t="s">
        <v>744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5">
      <c r="A887" s="227"/>
      <c r="B887" s="228"/>
      <c r="C887" s="259" t="s">
        <v>886</v>
      </c>
      <c r="D887" s="232"/>
      <c r="E887" s="233">
        <v>35.090000000000003</v>
      </c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168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27"/>
      <c r="B888" s="228"/>
      <c r="C888" s="259" t="s">
        <v>887</v>
      </c>
      <c r="D888" s="232"/>
      <c r="E888" s="233">
        <v>22.5</v>
      </c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168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27"/>
      <c r="B889" s="228"/>
      <c r="C889" s="259" t="s">
        <v>888</v>
      </c>
      <c r="D889" s="232"/>
      <c r="E889" s="233">
        <v>13.26</v>
      </c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168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27"/>
      <c r="B890" s="228"/>
      <c r="C890" s="259" t="s">
        <v>889</v>
      </c>
      <c r="D890" s="232"/>
      <c r="E890" s="233">
        <v>77.61</v>
      </c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168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27"/>
      <c r="B891" s="228"/>
      <c r="C891" s="259" t="s">
        <v>890</v>
      </c>
      <c r="D891" s="232"/>
      <c r="E891" s="233">
        <v>55.98</v>
      </c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168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27"/>
      <c r="B892" s="228"/>
      <c r="C892" s="259" t="s">
        <v>891</v>
      </c>
      <c r="D892" s="232"/>
      <c r="E892" s="233">
        <v>40.68</v>
      </c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168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27"/>
      <c r="B893" s="228"/>
      <c r="C893" s="259" t="s">
        <v>892</v>
      </c>
      <c r="D893" s="232"/>
      <c r="E893" s="233">
        <v>55.98</v>
      </c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168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27"/>
      <c r="B894" s="228"/>
      <c r="C894" s="259" t="s">
        <v>893</v>
      </c>
      <c r="D894" s="232"/>
      <c r="E894" s="233">
        <v>5.88</v>
      </c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168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27"/>
      <c r="B895" s="228"/>
      <c r="C895" s="259" t="s">
        <v>894</v>
      </c>
      <c r="D895" s="232"/>
      <c r="E895" s="233">
        <v>27.49</v>
      </c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168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27"/>
      <c r="B896" s="228"/>
      <c r="C896" s="259" t="s">
        <v>895</v>
      </c>
      <c r="D896" s="232"/>
      <c r="E896" s="233">
        <v>15.53</v>
      </c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168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ht="20.399999999999999" outlineLevel="1" x14ac:dyDescent="0.25">
      <c r="A897" s="227"/>
      <c r="B897" s="228"/>
      <c r="C897" s="259" t="s">
        <v>896</v>
      </c>
      <c r="D897" s="232"/>
      <c r="E897" s="233">
        <v>80.27</v>
      </c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168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27"/>
      <c r="B898" s="228"/>
      <c r="C898" s="259" t="s">
        <v>883</v>
      </c>
      <c r="D898" s="232"/>
      <c r="E898" s="233">
        <v>37.24</v>
      </c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168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49">
        <v>164</v>
      </c>
      <c r="B899" s="250" t="s">
        <v>899</v>
      </c>
      <c r="C899" s="260" t="s">
        <v>900</v>
      </c>
      <c r="D899" s="251" t="s">
        <v>162</v>
      </c>
      <c r="E899" s="252">
        <v>5</v>
      </c>
      <c r="F899" s="253"/>
      <c r="G899" s="254">
        <f>ROUND(E899*F899,2)</f>
        <v>0</v>
      </c>
      <c r="H899" s="231"/>
      <c r="I899" s="230">
        <f>ROUND(E899*H899,2)</f>
        <v>0</v>
      </c>
      <c r="J899" s="231"/>
      <c r="K899" s="230">
        <f>ROUND(E899*J899,2)</f>
        <v>0</v>
      </c>
      <c r="L899" s="230">
        <v>21</v>
      </c>
      <c r="M899" s="230">
        <f>G899*(1+L899/100)</f>
        <v>0</v>
      </c>
      <c r="N899" s="230">
        <v>2.3570000000000001E-2</v>
      </c>
      <c r="O899" s="230">
        <f>ROUND(E899*N899,2)</f>
        <v>0.12</v>
      </c>
      <c r="P899" s="230">
        <v>0</v>
      </c>
      <c r="Q899" s="230">
        <f>ROUND(E899*P899,2)</f>
        <v>0</v>
      </c>
      <c r="R899" s="230"/>
      <c r="S899" s="230" t="s">
        <v>171</v>
      </c>
      <c r="T899" s="230" t="s">
        <v>277</v>
      </c>
      <c r="U899" s="230">
        <v>0</v>
      </c>
      <c r="V899" s="230">
        <f>ROUND(E899*U899,2)</f>
        <v>0</v>
      </c>
      <c r="W899" s="230"/>
      <c r="X899" s="230" t="s">
        <v>165</v>
      </c>
      <c r="Y899" s="210"/>
      <c r="Z899" s="210"/>
      <c r="AA899" s="210"/>
      <c r="AB899" s="210"/>
      <c r="AC899" s="210"/>
      <c r="AD899" s="210"/>
      <c r="AE899" s="210"/>
      <c r="AF899" s="210"/>
      <c r="AG899" s="210" t="s">
        <v>744</v>
      </c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ht="30.6" outlineLevel="1" x14ac:dyDescent="0.25">
      <c r="A900" s="243">
        <v>165</v>
      </c>
      <c r="B900" s="244" t="s">
        <v>901</v>
      </c>
      <c r="C900" s="258" t="s">
        <v>902</v>
      </c>
      <c r="D900" s="245" t="s">
        <v>191</v>
      </c>
      <c r="E900" s="246">
        <v>75.397499999999994</v>
      </c>
      <c r="F900" s="247"/>
      <c r="G900" s="248">
        <f>ROUND(E900*F900,2)</f>
        <v>0</v>
      </c>
      <c r="H900" s="231"/>
      <c r="I900" s="230">
        <f>ROUND(E900*H900,2)</f>
        <v>0</v>
      </c>
      <c r="J900" s="231"/>
      <c r="K900" s="230">
        <f>ROUND(E900*J900,2)</f>
        <v>0</v>
      </c>
      <c r="L900" s="230">
        <v>21</v>
      </c>
      <c r="M900" s="230">
        <f>G900*(1+L900/100)</f>
        <v>0</v>
      </c>
      <c r="N900" s="230">
        <v>1.404E-2</v>
      </c>
      <c r="O900" s="230">
        <f>ROUND(E900*N900,2)</f>
        <v>1.06</v>
      </c>
      <c r="P900" s="230">
        <v>0</v>
      </c>
      <c r="Q900" s="230">
        <f>ROUND(E900*P900,2)</f>
        <v>0</v>
      </c>
      <c r="R900" s="230"/>
      <c r="S900" s="230" t="s">
        <v>171</v>
      </c>
      <c r="T900" s="230" t="s">
        <v>277</v>
      </c>
      <c r="U900" s="230">
        <v>0</v>
      </c>
      <c r="V900" s="230">
        <f>ROUND(E900*U900,2)</f>
        <v>0</v>
      </c>
      <c r="W900" s="230"/>
      <c r="X900" s="230" t="s">
        <v>165</v>
      </c>
      <c r="Y900" s="210"/>
      <c r="Z900" s="210"/>
      <c r="AA900" s="210"/>
      <c r="AB900" s="210"/>
      <c r="AC900" s="210"/>
      <c r="AD900" s="210"/>
      <c r="AE900" s="210"/>
      <c r="AF900" s="210"/>
      <c r="AG900" s="210" t="s">
        <v>166</v>
      </c>
      <c r="AH900" s="210"/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ht="20.399999999999999" outlineLevel="1" x14ac:dyDescent="0.25">
      <c r="A901" s="227"/>
      <c r="B901" s="228"/>
      <c r="C901" s="259" t="s">
        <v>903</v>
      </c>
      <c r="D901" s="232"/>
      <c r="E901" s="233">
        <v>64.42</v>
      </c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168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27"/>
      <c r="B902" s="228"/>
      <c r="C902" s="259" t="s">
        <v>540</v>
      </c>
      <c r="D902" s="232"/>
      <c r="E902" s="233">
        <v>10.97</v>
      </c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168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ht="20.399999999999999" outlineLevel="1" x14ac:dyDescent="0.25">
      <c r="A903" s="243">
        <v>166</v>
      </c>
      <c r="B903" s="244" t="s">
        <v>904</v>
      </c>
      <c r="C903" s="258" t="s">
        <v>905</v>
      </c>
      <c r="D903" s="245" t="s">
        <v>191</v>
      </c>
      <c r="E903" s="246">
        <v>286.95499999999998</v>
      </c>
      <c r="F903" s="247"/>
      <c r="G903" s="248">
        <f>ROUND(E903*F903,2)</f>
        <v>0</v>
      </c>
      <c r="H903" s="231"/>
      <c r="I903" s="230">
        <f>ROUND(E903*H903,2)</f>
        <v>0</v>
      </c>
      <c r="J903" s="231"/>
      <c r="K903" s="230">
        <f>ROUND(E903*J903,2)</f>
        <v>0</v>
      </c>
      <c r="L903" s="230">
        <v>21</v>
      </c>
      <c r="M903" s="230">
        <f>G903*(1+L903/100)</f>
        <v>0</v>
      </c>
      <c r="N903" s="230">
        <v>1.426E-2</v>
      </c>
      <c r="O903" s="230">
        <f>ROUND(E903*N903,2)</f>
        <v>4.09</v>
      </c>
      <c r="P903" s="230">
        <v>0</v>
      </c>
      <c r="Q903" s="230">
        <f>ROUND(E903*P903,2)</f>
        <v>0</v>
      </c>
      <c r="R903" s="230"/>
      <c r="S903" s="230" t="s">
        <v>171</v>
      </c>
      <c r="T903" s="230" t="s">
        <v>277</v>
      </c>
      <c r="U903" s="230">
        <v>0</v>
      </c>
      <c r="V903" s="230">
        <f>ROUND(E903*U903,2)</f>
        <v>0</v>
      </c>
      <c r="W903" s="230"/>
      <c r="X903" s="230" t="s">
        <v>165</v>
      </c>
      <c r="Y903" s="210"/>
      <c r="Z903" s="210"/>
      <c r="AA903" s="210"/>
      <c r="AB903" s="210"/>
      <c r="AC903" s="210"/>
      <c r="AD903" s="210"/>
      <c r="AE903" s="210"/>
      <c r="AF903" s="210"/>
      <c r="AG903" s="210" t="s">
        <v>166</v>
      </c>
      <c r="AH903" s="210"/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27"/>
      <c r="B904" s="228"/>
      <c r="C904" s="259" t="s">
        <v>412</v>
      </c>
      <c r="D904" s="232"/>
      <c r="E904" s="233"/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168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27"/>
      <c r="B905" s="228"/>
      <c r="C905" s="259" t="s">
        <v>906</v>
      </c>
      <c r="D905" s="232"/>
      <c r="E905" s="233">
        <v>63.6</v>
      </c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168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27"/>
      <c r="B906" s="228"/>
      <c r="C906" s="259" t="s">
        <v>414</v>
      </c>
      <c r="D906" s="232"/>
      <c r="E906" s="233">
        <v>84.1</v>
      </c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168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27"/>
      <c r="B907" s="228"/>
      <c r="C907" s="259" t="s">
        <v>415</v>
      </c>
      <c r="D907" s="232"/>
      <c r="E907" s="233">
        <v>114.06</v>
      </c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168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27"/>
      <c r="B908" s="228"/>
      <c r="C908" s="259" t="s">
        <v>416</v>
      </c>
      <c r="D908" s="232"/>
      <c r="E908" s="233">
        <v>25.2</v>
      </c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168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ht="30.6" outlineLevel="1" x14ac:dyDescent="0.25">
      <c r="A909" s="243">
        <v>167</v>
      </c>
      <c r="B909" s="244" t="s">
        <v>907</v>
      </c>
      <c r="C909" s="258" t="s">
        <v>908</v>
      </c>
      <c r="D909" s="245" t="s">
        <v>191</v>
      </c>
      <c r="E909" s="246">
        <v>91.8</v>
      </c>
      <c r="F909" s="247"/>
      <c r="G909" s="248">
        <f>ROUND(E909*F909,2)</f>
        <v>0</v>
      </c>
      <c r="H909" s="231"/>
      <c r="I909" s="230">
        <f>ROUND(E909*H909,2)</f>
        <v>0</v>
      </c>
      <c r="J909" s="231"/>
      <c r="K909" s="230">
        <f>ROUND(E909*J909,2)</f>
        <v>0</v>
      </c>
      <c r="L909" s="230">
        <v>21</v>
      </c>
      <c r="M909" s="230">
        <f>G909*(1+L909/100)</f>
        <v>0</v>
      </c>
      <c r="N909" s="230">
        <v>1.426E-2</v>
      </c>
      <c r="O909" s="230">
        <f>ROUND(E909*N909,2)</f>
        <v>1.31</v>
      </c>
      <c r="P909" s="230">
        <v>0</v>
      </c>
      <c r="Q909" s="230">
        <f>ROUND(E909*P909,2)</f>
        <v>0</v>
      </c>
      <c r="R909" s="230"/>
      <c r="S909" s="230" t="s">
        <v>171</v>
      </c>
      <c r="T909" s="230" t="s">
        <v>277</v>
      </c>
      <c r="U909" s="230">
        <v>0</v>
      </c>
      <c r="V909" s="230">
        <f>ROUND(E909*U909,2)</f>
        <v>0</v>
      </c>
      <c r="W909" s="230"/>
      <c r="X909" s="230" t="s">
        <v>165</v>
      </c>
      <c r="Y909" s="210"/>
      <c r="Z909" s="210"/>
      <c r="AA909" s="210"/>
      <c r="AB909" s="210"/>
      <c r="AC909" s="210"/>
      <c r="AD909" s="210"/>
      <c r="AE909" s="210"/>
      <c r="AF909" s="210"/>
      <c r="AG909" s="210" t="s">
        <v>166</v>
      </c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27"/>
      <c r="B910" s="228"/>
      <c r="C910" s="259" t="s">
        <v>786</v>
      </c>
      <c r="D910" s="232"/>
      <c r="E910" s="233"/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168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27"/>
      <c r="B911" s="228"/>
      <c r="C911" s="259" t="s">
        <v>909</v>
      </c>
      <c r="D911" s="232"/>
      <c r="E911" s="233">
        <v>91.8</v>
      </c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168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43">
        <v>168</v>
      </c>
      <c r="B912" s="244" t="s">
        <v>910</v>
      </c>
      <c r="C912" s="258" t="s">
        <v>911</v>
      </c>
      <c r="D912" s="245" t="s">
        <v>232</v>
      </c>
      <c r="E912" s="246">
        <v>32.799999999999997</v>
      </c>
      <c r="F912" s="247"/>
      <c r="G912" s="248">
        <f>ROUND(E912*F912,2)</f>
        <v>0</v>
      </c>
      <c r="H912" s="231"/>
      <c r="I912" s="230">
        <f>ROUND(E912*H912,2)</f>
        <v>0</v>
      </c>
      <c r="J912" s="231"/>
      <c r="K912" s="230">
        <f>ROUND(E912*J912,2)</f>
        <v>0</v>
      </c>
      <c r="L912" s="230">
        <v>21</v>
      </c>
      <c r="M912" s="230">
        <f>G912*(1+L912/100)</f>
        <v>0</v>
      </c>
      <c r="N912" s="230">
        <v>1.6000000000000001E-4</v>
      </c>
      <c r="O912" s="230">
        <f>ROUND(E912*N912,2)</f>
        <v>0.01</v>
      </c>
      <c r="P912" s="230">
        <v>0</v>
      </c>
      <c r="Q912" s="230">
        <f>ROUND(E912*P912,2)</f>
        <v>0</v>
      </c>
      <c r="R912" s="230"/>
      <c r="S912" s="230" t="s">
        <v>171</v>
      </c>
      <c r="T912" s="230" t="s">
        <v>277</v>
      </c>
      <c r="U912" s="230">
        <v>0</v>
      </c>
      <c r="V912" s="230">
        <f>ROUND(E912*U912,2)</f>
        <v>0</v>
      </c>
      <c r="W912" s="230"/>
      <c r="X912" s="230" t="s">
        <v>165</v>
      </c>
      <c r="Y912" s="210"/>
      <c r="Z912" s="210"/>
      <c r="AA912" s="210"/>
      <c r="AB912" s="210"/>
      <c r="AC912" s="210"/>
      <c r="AD912" s="210"/>
      <c r="AE912" s="210"/>
      <c r="AF912" s="210"/>
      <c r="AG912" s="210" t="s">
        <v>166</v>
      </c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27"/>
      <c r="B913" s="228"/>
      <c r="C913" s="259" t="s">
        <v>912</v>
      </c>
      <c r="D913" s="232"/>
      <c r="E913" s="233">
        <v>32.799999999999997</v>
      </c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168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49">
        <v>169</v>
      </c>
      <c r="B914" s="250" t="s">
        <v>913</v>
      </c>
      <c r="C914" s="260" t="s">
        <v>914</v>
      </c>
      <c r="D914" s="251" t="s">
        <v>162</v>
      </c>
      <c r="E914" s="252">
        <v>1</v>
      </c>
      <c r="F914" s="253"/>
      <c r="G914" s="254">
        <f>ROUND(E914*F914,2)</f>
        <v>0</v>
      </c>
      <c r="H914" s="231"/>
      <c r="I914" s="230">
        <f>ROUND(E914*H914,2)</f>
        <v>0</v>
      </c>
      <c r="J914" s="231"/>
      <c r="K914" s="230">
        <f>ROUND(E914*J914,2)</f>
        <v>0</v>
      </c>
      <c r="L914" s="230">
        <v>21</v>
      </c>
      <c r="M914" s="230">
        <f>G914*(1+L914/100)</f>
        <v>0</v>
      </c>
      <c r="N914" s="230">
        <v>3.1099999999999999E-3</v>
      </c>
      <c r="O914" s="230">
        <f>ROUND(E914*N914,2)</f>
        <v>0</v>
      </c>
      <c r="P914" s="230">
        <v>0</v>
      </c>
      <c r="Q914" s="230">
        <f>ROUND(E914*P914,2)</f>
        <v>0</v>
      </c>
      <c r="R914" s="230"/>
      <c r="S914" s="230" t="s">
        <v>171</v>
      </c>
      <c r="T914" s="230" t="s">
        <v>277</v>
      </c>
      <c r="U914" s="230">
        <v>0</v>
      </c>
      <c r="V914" s="230">
        <f>ROUND(E914*U914,2)</f>
        <v>0</v>
      </c>
      <c r="W914" s="230"/>
      <c r="X914" s="230" t="s">
        <v>165</v>
      </c>
      <c r="Y914" s="210"/>
      <c r="Z914" s="210"/>
      <c r="AA914" s="210"/>
      <c r="AB914" s="210"/>
      <c r="AC914" s="210"/>
      <c r="AD914" s="210"/>
      <c r="AE914" s="210"/>
      <c r="AF914" s="210"/>
      <c r="AG914" s="210" t="s">
        <v>166</v>
      </c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ht="20.399999999999999" outlineLevel="1" x14ac:dyDescent="0.25">
      <c r="A915" s="243">
        <v>170</v>
      </c>
      <c r="B915" s="244" t="s">
        <v>915</v>
      </c>
      <c r="C915" s="258" t="s">
        <v>916</v>
      </c>
      <c r="D915" s="245" t="s">
        <v>191</v>
      </c>
      <c r="E915" s="246">
        <v>303.935</v>
      </c>
      <c r="F915" s="247"/>
      <c r="G915" s="248">
        <f>ROUND(E915*F915,2)</f>
        <v>0</v>
      </c>
      <c r="H915" s="231"/>
      <c r="I915" s="230">
        <f>ROUND(E915*H915,2)</f>
        <v>0</v>
      </c>
      <c r="J915" s="231"/>
      <c r="K915" s="230">
        <f>ROUND(E915*J915,2)</f>
        <v>0</v>
      </c>
      <c r="L915" s="230">
        <v>21</v>
      </c>
      <c r="M915" s="230">
        <f>G915*(1+L915/100)</f>
        <v>0</v>
      </c>
      <c r="N915" s="230">
        <v>7.2999999999999996E-4</v>
      </c>
      <c r="O915" s="230">
        <f>ROUND(E915*N915,2)</f>
        <v>0.22</v>
      </c>
      <c r="P915" s="230">
        <v>0</v>
      </c>
      <c r="Q915" s="230">
        <f>ROUND(E915*P915,2)</f>
        <v>0</v>
      </c>
      <c r="R915" s="230"/>
      <c r="S915" s="230" t="s">
        <v>171</v>
      </c>
      <c r="T915" s="230" t="s">
        <v>277</v>
      </c>
      <c r="U915" s="230">
        <v>0</v>
      </c>
      <c r="V915" s="230">
        <f>ROUND(E915*U915,2)</f>
        <v>0</v>
      </c>
      <c r="W915" s="230"/>
      <c r="X915" s="230" t="s">
        <v>165</v>
      </c>
      <c r="Y915" s="210"/>
      <c r="Z915" s="210"/>
      <c r="AA915" s="210"/>
      <c r="AB915" s="210"/>
      <c r="AC915" s="210"/>
      <c r="AD915" s="210"/>
      <c r="AE915" s="210"/>
      <c r="AF915" s="210"/>
      <c r="AG915" s="210" t="s">
        <v>166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27"/>
      <c r="B916" s="228"/>
      <c r="C916" s="259" t="s">
        <v>917</v>
      </c>
      <c r="D916" s="232"/>
      <c r="E916" s="233">
        <v>23.79</v>
      </c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168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27"/>
      <c r="B917" s="228"/>
      <c r="C917" s="259" t="s">
        <v>918</v>
      </c>
      <c r="D917" s="232"/>
      <c r="E917" s="233">
        <v>111.97</v>
      </c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168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27"/>
      <c r="B918" s="228"/>
      <c r="C918" s="259" t="s">
        <v>919</v>
      </c>
      <c r="D918" s="232"/>
      <c r="E918" s="233">
        <v>91.74</v>
      </c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168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27"/>
      <c r="B919" s="228"/>
      <c r="C919" s="259" t="s">
        <v>920</v>
      </c>
      <c r="D919" s="232"/>
      <c r="E919" s="233">
        <v>76.44</v>
      </c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168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ht="20.399999999999999" outlineLevel="1" x14ac:dyDescent="0.25">
      <c r="A920" s="243">
        <v>171</v>
      </c>
      <c r="B920" s="244" t="s">
        <v>921</v>
      </c>
      <c r="C920" s="258" t="s">
        <v>922</v>
      </c>
      <c r="D920" s="245" t="s">
        <v>191</v>
      </c>
      <c r="E920" s="246">
        <v>468.702</v>
      </c>
      <c r="F920" s="247"/>
      <c r="G920" s="248">
        <f>ROUND(E920*F920,2)</f>
        <v>0</v>
      </c>
      <c r="H920" s="231"/>
      <c r="I920" s="230">
        <f>ROUND(E920*H920,2)</f>
        <v>0</v>
      </c>
      <c r="J920" s="231"/>
      <c r="K920" s="230">
        <f>ROUND(E920*J920,2)</f>
        <v>0</v>
      </c>
      <c r="L920" s="230">
        <v>21</v>
      </c>
      <c r="M920" s="230">
        <f>G920*(1+L920/100)</f>
        <v>0</v>
      </c>
      <c r="N920" s="230">
        <v>1.6000000000000001E-4</v>
      </c>
      <c r="O920" s="230">
        <f>ROUND(E920*N920,2)</f>
        <v>7.0000000000000007E-2</v>
      </c>
      <c r="P920" s="230">
        <v>0</v>
      </c>
      <c r="Q920" s="230">
        <f>ROUND(E920*P920,2)</f>
        <v>0</v>
      </c>
      <c r="R920" s="230"/>
      <c r="S920" s="230" t="s">
        <v>171</v>
      </c>
      <c r="T920" s="230" t="s">
        <v>277</v>
      </c>
      <c r="U920" s="230">
        <v>0</v>
      </c>
      <c r="V920" s="230">
        <f>ROUND(E920*U920,2)</f>
        <v>0</v>
      </c>
      <c r="W920" s="230"/>
      <c r="X920" s="230" t="s">
        <v>165</v>
      </c>
      <c r="Y920" s="210"/>
      <c r="Z920" s="210"/>
      <c r="AA920" s="210"/>
      <c r="AB920" s="210"/>
      <c r="AC920" s="210"/>
      <c r="AD920" s="210"/>
      <c r="AE920" s="210"/>
      <c r="AF920" s="210"/>
      <c r="AG920" s="210" t="s">
        <v>744</v>
      </c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27"/>
      <c r="B921" s="228"/>
      <c r="C921" s="259" t="s">
        <v>923</v>
      </c>
      <c r="D921" s="232"/>
      <c r="E921" s="233">
        <v>106.95</v>
      </c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168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27"/>
      <c r="B922" s="228"/>
      <c r="C922" s="259" t="s">
        <v>924</v>
      </c>
      <c r="D922" s="232"/>
      <c r="E922" s="233">
        <v>46.87</v>
      </c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168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27"/>
      <c r="B923" s="228"/>
      <c r="C923" s="259" t="s">
        <v>925</v>
      </c>
      <c r="D923" s="232"/>
      <c r="E923" s="233">
        <v>14.88</v>
      </c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168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27"/>
      <c r="B924" s="228"/>
      <c r="C924" s="259" t="s">
        <v>926</v>
      </c>
      <c r="D924" s="232"/>
      <c r="E924" s="233">
        <v>300</v>
      </c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168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49">
        <v>172</v>
      </c>
      <c r="B925" s="250" t="s">
        <v>927</v>
      </c>
      <c r="C925" s="260" t="s">
        <v>928</v>
      </c>
      <c r="D925" s="251" t="s">
        <v>291</v>
      </c>
      <c r="E925" s="252">
        <v>1</v>
      </c>
      <c r="F925" s="253"/>
      <c r="G925" s="254">
        <f>ROUND(E925*F925,2)</f>
        <v>0</v>
      </c>
      <c r="H925" s="231"/>
      <c r="I925" s="230">
        <f>ROUND(E925*H925,2)</f>
        <v>0</v>
      </c>
      <c r="J925" s="231"/>
      <c r="K925" s="230">
        <f>ROUND(E925*J925,2)</f>
        <v>0</v>
      </c>
      <c r="L925" s="230">
        <v>21</v>
      </c>
      <c r="M925" s="230">
        <f>G925*(1+L925/100)</f>
        <v>0</v>
      </c>
      <c r="N925" s="230">
        <v>0</v>
      </c>
      <c r="O925" s="230">
        <f>ROUND(E925*N925,2)</f>
        <v>0</v>
      </c>
      <c r="P925" s="230">
        <v>0</v>
      </c>
      <c r="Q925" s="230">
        <f>ROUND(E925*P925,2)</f>
        <v>0</v>
      </c>
      <c r="R925" s="230"/>
      <c r="S925" s="230" t="s">
        <v>171</v>
      </c>
      <c r="T925" s="230" t="s">
        <v>277</v>
      </c>
      <c r="U925" s="230">
        <v>0</v>
      </c>
      <c r="V925" s="230">
        <f>ROUND(E925*U925,2)</f>
        <v>0</v>
      </c>
      <c r="W925" s="230"/>
      <c r="X925" s="230" t="s">
        <v>489</v>
      </c>
      <c r="Y925" s="210"/>
      <c r="Z925" s="210"/>
      <c r="AA925" s="210"/>
      <c r="AB925" s="210"/>
      <c r="AC925" s="210"/>
      <c r="AD925" s="210"/>
      <c r="AE925" s="210"/>
      <c r="AF925" s="210"/>
      <c r="AG925" s="210" t="s">
        <v>929</v>
      </c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43">
        <v>173</v>
      </c>
      <c r="B926" s="244" t="s">
        <v>930</v>
      </c>
      <c r="C926" s="258" t="s">
        <v>931</v>
      </c>
      <c r="D926" s="245" t="s">
        <v>162</v>
      </c>
      <c r="E926" s="246">
        <v>0.95250999999999997</v>
      </c>
      <c r="F926" s="247"/>
      <c r="G926" s="248">
        <f>ROUND(E926*F926,2)</f>
        <v>0</v>
      </c>
      <c r="H926" s="231"/>
      <c r="I926" s="230">
        <f>ROUND(E926*H926,2)</f>
        <v>0</v>
      </c>
      <c r="J926" s="231"/>
      <c r="K926" s="230">
        <f>ROUND(E926*J926,2)</f>
        <v>0</v>
      </c>
      <c r="L926" s="230">
        <v>21</v>
      </c>
      <c r="M926" s="230">
        <f>G926*(1+L926/100)</f>
        <v>0</v>
      </c>
      <c r="N926" s="230">
        <v>0.55000000000000004</v>
      </c>
      <c r="O926" s="230">
        <f>ROUND(E926*N926,2)</f>
        <v>0.52</v>
      </c>
      <c r="P926" s="230">
        <v>0</v>
      </c>
      <c r="Q926" s="230">
        <f>ROUND(E926*P926,2)</f>
        <v>0</v>
      </c>
      <c r="R926" s="230"/>
      <c r="S926" s="230" t="s">
        <v>171</v>
      </c>
      <c r="T926" s="230" t="s">
        <v>277</v>
      </c>
      <c r="U926" s="230">
        <v>0</v>
      </c>
      <c r="V926" s="230">
        <f>ROUND(E926*U926,2)</f>
        <v>0</v>
      </c>
      <c r="W926" s="230"/>
      <c r="X926" s="230" t="s">
        <v>489</v>
      </c>
      <c r="Y926" s="210"/>
      <c r="Z926" s="210"/>
      <c r="AA926" s="210"/>
      <c r="AB926" s="210"/>
      <c r="AC926" s="210"/>
      <c r="AD926" s="210"/>
      <c r="AE926" s="210"/>
      <c r="AF926" s="210"/>
      <c r="AG926" s="210" t="s">
        <v>774</v>
      </c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27"/>
      <c r="B927" s="228"/>
      <c r="C927" s="261" t="s">
        <v>178</v>
      </c>
      <c r="D927" s="234"/>
      <c r="E927" s="235"/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168</v>
      </c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27"/>
      <c r="B928" s="228"/>
      <c r="C928" s="262" t="s">
        <v>932</v>
      </c>
      <c r="D928" s="234"/>
      <c r="E928" s="235">
        <v>32.799999999999997</v>
      </c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168</v>
      </c>
      <c r="AH928" s="210">
        <v>2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27"/>
      <c r="B929" s="228"/>
      <c r="C929" s="261" t="s">
        <v>187</v>
      </c>
      <c r="D929" s="234"/>
      <c r="E929" s="235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168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27"/>
      <c r="B930" s="228"/>
      <c r="C930" s="259" t="s">
        <v>933</v>
      </c>
      <c r="D930" s="232"/>
      <c r="E930" s="233">
        <v>0.95</v>
      </c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168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43">
        <v>174</v>
      </c>
      <c r="B931" s="244" t="s">
        <v>934</v>
      </c>
      <c r="C931" s="258" t="s">
        <v>935</v>
      </c>
      <c r="D931" s="245" t="s">
        <v>191</v>
      </c>
      <c r="E931" s="246">
        <v>319.13175000000001</v>
      </c>
      <c r="F931" s="247"/>
      <c r="G931" s="248">
        <f>ROUND(E931*F931,2)</f>
        <v>0</v>
      </c>
      <c r="H931" s="231"/>
      <c r="I931" s="230">
        <f>ROUND(E931*H931,2)</f>
        <v>0</v>
      </c>
      <c r="J931" s="231"/>
      <c r="K931" s="230">
        <f>ROUND(E931*J931,2)</f>
        <v>0</v>
      </c>
      <c r="L931" s="230">
        <v>21</v>
      </c>
      <c r="M931" s="230">
        <f>G931*(1+L931/100)</f>
        <v>0</v>
      </c>
      <c r="N931" s="230">
        <v>9.4999999999999998E-3</v>
      </c>
      <c r="O931" s="230">
        <f>ROUND(E931*N931,2)</f>
        <v>3.03</v>
      </c>
      <c r="P931" s="230">
        <v>0</v>
      </c>
      <c r="Q931" s="230">
        <f>ROUND(E931*P931,2)</f>
        <v>0</v>
      </c>
      <c r="R931" s="230"/>
      <c r="S931" s="230" t="s">
        <v>171</v>
      </c>
      <c r="T931" s="230" t="s">
        <v>277</v>
      </c>
      <c r="U931" s="230">
        <v>0</v>
      </c>
      <c r="V931" s="230">
        <f>ROUND(E931*U931,2)</f>
        <v>0</v>
      </c>
      <c r="W931" s="230"/>
      <c r="X931" s="230" t="s">
        <v>489</v>
      </c>
      <c r="Y931" s="210"/>
      <c r="Z931" s="210"/>
      <c r="AA931" s="210"/>
      <c r="AB931" s="210"/>
      <c r="AC931" s="210"/>
      <c r="AD931" s="210"/>
      <c r="AE931" s="210"/>
      <c r="AF931" s="210"/>
      <c r="AG931" s="210" t="s">
        <v>490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27"/>
      <c r="B932" s="228"/>
      <c r="C932" s="261" t="s">
        <v>178</v>
      </c>
      <c r="D932" s="234"/>
      <c r="E932" s="235"/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168</v>
      </c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5">
      <c r="A933" s="227"/>
      <c r="B933" s="228"/>
      <c r="C933" s="262" t="s">
        <v>936</v>
      </c>
      <c r="D933" s="234"/>
      <c r="E933" s="235">
        <v>23.79</v>
      </c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168</v>
      </c>
      <c r="AH933" s="210">
        <v>2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27"/>
      <c r="B934" s="228"/>
      <c r="C934" s="262" t="s">
        <v>937</v>
      </c>
      <c r="D934" s="234"/>
      <c r="E934" s="235">
        <v>111.97</v>
      </c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168</v>
      </c>
      <c r="AH934" s="210">
        <v>2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27"/>
      <c r="B935" s="228"/>
      <c r="C935" s="262" t="s">
        <v>938</v>
      </c>
      <c r="D935" s="234"/>
      <c r="E935" s="235">
        <v>91.74</v>
      </c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168</v>
      </c>
      <c r="AH935" s="210">
        <v>2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27"/>
      <c r="B936" s="228"/>
      <c r="C936" s="262" t="s">
        <v>939</v>
      </c>
      <c r="D936" s="234"/>
      <c r="E936" s="235">
        <v>76.44</v>
      </c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168</v>
      </c>
      <c r="AH936" s="210">
        <v>2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5">
      <c r="A937" s="227"/>
      <c r="B937" s="228"/>
      <c r="C937" s="261" t="s">
        <v>187</v>
      </c>
      <c r="D937" s="234"/>
      <c r="E937" s="235"/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168</v>
      </c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27"/>
      <c r="B938" s="228"/>
      <c r="C938" s="259" t="s">
        <v>940</v>
      </c>
      <c r="D938" s="232"/>
      <c r="E938" s="233">
        <v>319.13</v>
      </c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168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27">
        <v>175</v>
      </c>
      <c r="B939" s="228" t="s">
        <v>941</v>
      </c>
      <c r="C939" s="263" t="s">
        <v>942</v>
      </c>
      <c r="D939" s="229" t="s">
        <v>0</v>
      </c>
      <c r="E939" s="255"/>
      <c r="F939" s="231"/>
      <c r="G939" s="230">
        <f>ROUND(E939*F939,2)</f>
        <v>0</v>
      </c>
      <c r="H939" s="231"/>
      <c r="I939" s="230">
        <f>ROUND(E939*H939,2)</f>
        <v>0</v>
      </c>
      <c r="J939" s="231"/>
      <c r="K939" s="230">
        <f>ROUND(E939*J939,2)</f>
        <v>0</v>
      </c>
      <c r="L939" s="230">
        <v>21</v>
      </c>
      <c r="M939" s="230">
        <f>G939*(1+L939/100)</f>
        <v>0</v>
      </c>
      <c r="N939" s="230">
        <v>0</v>
      </c>
      <c r="O939" s="230">
        <f>ROUND(E939*N939,2)</f>
        <v>0</v>
      </c>
      <c r="P939" s="230">
        <v>0</v>
      </c>
      <c r="Q939" s="230">
        <f>ROUND(E939*P939,2)</f>
        <v>0</v>
      </c>
      <c r="R939" s="230"/>
      <c r="S939" s="230" t="s">
        <v>163</v>
      </c>
      <c r="T939" s="230" t="s">
        <v>164</v>
      </c>
      <c r="U939" s="230">
        <v>0</v>
      </c>
      <c r="V939" s="230">
        <f>ROUND(E939*U939,2)</f>
        <v>0</v>
      </c>
      <c r="W939" s="230"/>
      <c r="X939" s="230" t="s">
        <v>779</v>
      </c>
      <c r="Y939" s="210"/>
      <c r="Z939" s="210"/>
      <c r="AA939" s="210"/>
      <c r="AB939" s="210"/>
      <c r="AC939" s="210"/>
      <c r="AD939" s="210"/>
      <c r="AE939" s="210"/>
      <c r="AF939" s="210"/>
      <c r="AG939" s="210" t="s">
        <v>780</v>
      </c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x14ac:dyDescent="0.25">
      <c r="A940" s="237" t="s">
        <v>158</v>
      </c>
      <c r="B940" s="238" t="s">
        <v>102</v>
      </c>
      <c r="C940" s="257" t="s">
        <v>103</v>
      </c>
      <c r="D940" s="239"/>
      <c r="E940" s="240"/>
      <c r="F940" s="241"/>
      <c r="G940" s="242">
        <f>SUMIF(AG941:AG963,"&lt;&gt;NOR",G941:G963)</f>
        <v>0</v>
      </c>
      <c r="H940" s="236"/>
      <c r="I940" s="236">
        <f>SUM(I941:I963)</f>
        <v>0</v>
      </c>
      <c r="J940" s="236"/>
      <c r="K940" s="236">
        <f>SUM(K941:K963)</f>
        <v>0</v>
      </c>
      <c r="L940" s="236"/>
      <c r="M940" s="236">
        <f>SUM(M941:M963)</f>
        <v>0</v>
      </c>
      <c r="N940" s="236"/>
      <c r="O940" s="236">
        <f>SUM(O941:O963)</f>
        <v>0.6</v>
      </c>
      <c r="P940" s="236"/>
      <c r="Q940" s="236">
        <f>SUM(Q941:Q963)</f>
        <v>0</v>
      </c>
      <c r="R940" s="236"/>
      <c r="S940" s="236"/>
      <c r="T940" s="236"/>
      <c r="U940" s="236"/>
      <c r="V940" s="236">
        <f>SUM(V941:V963)</f>
        <v>0</v>
      </c>
      <c r="W940" s="236"/>
      <c r="X940" s="236"/>
      <c r="AG940" t="s">
        <v>159</v>
      </c>
    </row>
    <row r="941" spans="1:60" ht="20.399999999999999" outlineLevel="1" x14ac:dyDescent="0.25">
      <c r="A941" s="243">
        <v>176</v>
      </c>
      <c r="B941" s="244" t="s">
        <v>943</v>
      </c>
      <c r="C941" s="258" t="s">
        <v>944</v>
      </c>
      <c r="D941" s="245" t="s">
        <v>232</v>
      </c>
      <c r="E941" s="246">
        <v>78</v>
      </c>
      <c r="F941" s="247"/>
      <c r="G941" s="248">
        <f>ROUND(E941*F941,2)</f>
        <v>0</v>
      </c>
      <c r="H941" s="231"/>
      <c r="I941" s="230">
        <f>ROUND(E941*H941,2)</f>
        <v>0</v>
      </c>
      <c r="J941" s="231"/>
      <c r="K941" s="230">
        <f>ROUND(E941*J941,2)</f>
        <v>0</v>
      </c>
      <c r="L941" s="230">
        <v>21</v>
      </c>
      <c r="M941" s="230">
        <f>G941*(1+L941/100)</f>
        <v>0</v>
      </c>
      <c r="N941" s="230">
        <v>0</v>
      </c>
      <c r="O941" s="230">
        <f>ROUND(E941*N941,2)</f>
        <v>0</v>
      </c>
      <c r="P941" s="230">
        <v>0</v>
      </c>
      <c r="Q941" s="230">
        <f>ROUND(E941*P941,2)</f>
        <v>0</v>
      </c>
      <c r="R941" s="230"/>
      <c r="S941" s="230" t="s">
        <v>171</v>
      </c>
      <c r="T941" s="230" t="s">
        <v>277</v>
      </c>
      <c r="U941" s="230">
        <v>0</v>
      </c>
      <c r="V941" s="230">
        <f>ROUND(E941*U941,2)</f>
        <v>0</v>
      </c>
      <c r="W941" s="230"/>
      <c r="X941" s="230" t="s">
        <v>165</v>
      </c>
      <c r="Y941" s="210"/>
      <c r="Z941" s="210"/>
      <c r="AA941" s="210"/>
      <c r="AB941" s="210"/>
      <c r="AC941" s="210"/>
      <c r="AD941" s="210"/>
      <c r="AE941" s="210"/>
      <c r="AF941" s="210"/>
      <c r="AG941" s="210" t="s">
        <v>744</v>
      </c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27"/>
      <c r="B942" s="228"/>
      <c r="C942" s="259" t="s">
        <v>945</v>
      </c>
      <c r="D942" s="232"/>
      <c r="E942" s="233">
        <v>78</v>
      </c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168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49">
        <v>177</v>
      </c>
      <c r="B943" s="250" t="s">
        <v>946</v>
      </c>
      <c r="C943" s="260" t="s">
        <v>947</v>
      </c>
      <c r="D943" s="251" t="s">
        <v>306</v>
      </c>
      <c r="E943" s="252">
        <v>4</v>
      </c>
      <c r="F943" s="253"/>
      <c r="G943" s="254">
        <f>ROUND(E943*F943,2)</f>
        <v>0</v>
      </c>
      <c r="H943" s="231"/>
      <c r="I943" s="230">
        <f>ROUND(E943*H943,2)</f>
        <v>0</v>
      </c>
      <c r="J943" s="231"/>
      <c r="K943" s="230">
        <f>ROUND(E943*J943,2)</f>
        <v>0</v>
      </c>
      <c r="L943" s="230">
        <v>21</v>
      </c>
      <c r="M943" s="230">
        <f>G943*(1+L943/100)</f>
        <v>0</v>
      </c>
      <c r="N943" s="230">
        <v>0</v>
      </c>
      <c r="O943" s="230">
        <f>ROUND(E943*N943,2)</f>
        <v>0</v>
      </c>
      <c r="P943" s="230">
        <v>0</v>
      </c>
      <c r="Q943" s="230">
        <f>ROUND(E943*P943,2)</f>
        <v>0</v>
      </c>
      <c r="R943" s="230"/>
      <c r="S943" s="230" t="s">
        <v>171</v>
      </c>
      <c r="T943" s="230" t="s">
        <v>277</v>
      </c>
      <c r="U943" s="230">
        <v>0</v>
      </c>
      <c r="V943" s="230">
        <f>ROUND(E943*U943,2)</f>
        <v>0</v>
      </c>
      <c r="W943" s="230"/>
      <c r="X943" s="230" t="s">
        <v>165</v>
      </c>
      <c r="Y943" s="210"/>
      <c r="Z943" s="210"/>
      <c r="AA943" s="210"/>
      <c r="AB943" s="210"/>
      <c r="AC943" s="210"/>
      <c r="AD943" s="210"/>
      <c r="AE943" s="210"/>
      <c r="AF943" s="210"/>
      <c r="AG943" s="210" t="s">
        <v>744</v>
      </c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43">
        <v>178</v>
      </c>
      <c r="B944" s="244" t="s">
        <v>948</v>
      </c>
      <c r="C944" s="258" t="s">
        <v>949</v>
      </c>
      <c r="D944" s="245" t="s">
        <v>232</v>
      </c>
      <c r="E944" s="246">
        <v>21</v>
      </c>
      <c r="F944" s="247"/>
      <c r="G944" s="248">
        <f>ROUND(E944*F944,2)</f>
        <v>0</v>
      </c>
      <c r="H944" s="231"/>
      <c r="I944" s="230">
        <f>ROUND(E944*H944,2)</f>
        <v>0</v>
      </c>
      <c r="J944" s="231"/>
      <c r="K944" s="230">
        <f>ROUND(E944*J944,2)</f>
        <v>0</v>
      </c>
      <c r="L944" s="230">
        <v>21</v>
      </c>
      <c r="M944" s="230">
        <f>G944*(1+L944/100)</f>
        <v>0</v>
      </c>
      <c r="N944" s="230">
        <v>2.9299999999999999E-3</v>
      </c>
      <c r="O944" s="230">
        <f>ROUND(E944*N944,2)</f>
        <v>0.06</v>
      </c>
      <c r="P944" s="230">
        <v>0</v>
      </c>
      <c r="Q944" s="230">
        <f>ROUND(E944*P944,2)</f>
        <v>0</v>
      </c>
      <c r="R944" s="230"/>
      <c r="S944" s="230" t="s">
        <v>171</v>
      </c>
      <c r="T944" s="230" t="s">
        <v>277</v>
      </c>
      <c r="U944" s="230">
        <v>0</v>
      </c>
      <c r="V944" s="230">
        <f>ROUND(E944*U944,2)</f>
        <v>0</v>
      </c>
      <c r="W944" s="230"/>
      <c r="X944" s="230" t="s">
        <v>165</v>
      </c>
      <c r="Y944" s="210"/>
      <c r="Z944" s="210"/>
      <c r="AA944" s="210"/>
      <c r="AB944" s="210"/>
      <c r="AC944" s="210"/>
      <c r="AD944" s="210"/>
      <c r="AE944" s="210"/>
      <c r="AF944" s="210"/>
      <c r="AG944" s="210" t="s">
        <v>166</v>
      </c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27"/>
      <c r="B945" s="228"/>
      <c r="C945" s="259" t="s">
        <v>950</v>
      </c>
      <c r="D945" s="232"/>
      <c r="E945" s="233">
        <v>21</v>
      </c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10"/>
      <c r="Z945" s="210"/>
      <c r="AA945" s="210"/>
      <c r="AB945" s="210"/>
      <c r="AC945" s="210"/>
      <c r="AD945" s="210"/>
      <c r="AE945" s="210"/>
      <c r="AF945" s="210"/>
      <c r="AG945" s="210" t="s">
        <v>168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43">
        <v>179</v>
      </c>
      <c r="B946" s="244" t="s">
        <v>951</v>
      </c>
      <c r="C946" s="258" t="s">
        <v>952</v>
      </c>
      <c r="D946" s="245" t="s">
        <v>232</v>
      </c>
      <c r="E946" s="246">
        <v>23</v>
      </c>
      <c r="F946" s="247"/>
      <c r="G946" s="248">
        <f>ROUND(E946*F946,2)</f>
        <v>0</v>
      </c>
      <c r="H946" s="231"/>
      <c r="I946" s="230">
        <f>ROUND(E946*H946,2)</f>
        <v>0</v>
      </c>
      <c r="J946" s="231"/>
      <c r="K946" s="230">
        <f>ROUND(E946*J946,2)</f>
        <v>0</v>
      </c>
      <c r="L946" s="230">
        <v>21</v>
      </c>
      <c r="M946" s="230">
        <f>G946*(1+L946/100)</f>
        <v>0</v>
      </c>
      <c r="N946" s="230">
        <v>4.1799999999999997E-3</v>
      </c>
      <c r="O946" s="230">
        <f>ROUND(E946*N946,2)</f>
        <v>0.1</v>
      </c>
      <c r="P946" s="230">
        <v>0</v>
      </c>
      <c r="Q946" s="230">
        <f>ROUND(E946*P946,2)</f>
        <v>0</v>
      </c>
      <c r="R946" s="230"/>
      <c r="S946" s="230" t="s">
        <v>171</v>
      </c>
      <c r="T946" s="230" t="s">
        <v>277</v>
      </c>
      <c r="U946" s="230">
        <v>0</v>
      </c>
      <c r="V946" s="230">
        <f>ROUND(E946*U946,2)</f>
        <v>0</v>
      </c>
      <c r="W946" s="230"/>
      <c r="X946" s="230" t="s">
        <v>165</v>
      </c>
      <c r="Y946" s="210"/>
      <c r="Z946" s="210"/>
      <c r="AA946" s="210"/>
      <c r="AB946" s="210"/>
      <c r="AC946" s="210"/>
      <c r="AD946" s="210"/>
      <c r="AE946" s="210"/>
      <c r="AF946" s="210"/>
      <c r="AG946" s="210" t="s">
        <v>166</v>
      </c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27"/>
      <c r="B947" s="228"/>
      <c r="C947" s="259" t="s">
        <v>953</v>
      </c>
      <c r="D947" s="232"/>
      <c r="E947" s="233">
        <v>23</v>
      </c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168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43">
        <v>180</v>
      </c>
      <c r="B948" s="244" t="s">
        <v>954</v>
      </c>
      <c r="C948" s="258" t="s">
        <v>955</v>
      </c>
      <c r="D948" s="245" t="s">
        <v>232</v>
      </c>
      <c r="E948" s="246">
        <v>24.3</v>
      </c>
      <c r="F948" s="247"/>
      <c r="G948" s="248">
        <f>ROUND(E948*F948,2)</f>
        <v>0</v>
      </c>
      <c r="H948" s="231"/>
      <c r="I948" s="230">
        <f>ROUND(E948*H948,2)</f>
        <v>0</v>
      </c>
      <c r="J948" s="231"/>
      <c r="K948" s="230">
        <f>ROUND(E948*J948,2)</f>
        <v>0</v>
      </c>
      <c r="L948" s="230">
        <v>21</v>
      </c>
      <c r="M948" s="230">
        <f>G948*(1+L948/100)</f>
        <v>0</v>
      </c>
      <c r="N948" s="230">
        <v>2.7399999999999998E-3</v>
      </c>
      <c r="O948" s="230">
        <f>ROUND(E948*N948,2)</f>
        <v>7.0000000000000007E-2</v>
      </c>
      <c r="P948" s="230">
        <v>0</v>
      </c>
      <c r="Q948" s="230">
        <f>ROUND(E948*P948,2)</f>
        <v>0</v>
      </c>
      <c r="R948" s="230"/>
      <c r="S948" s="230" t="s">
        <v>171</v>
      </c>
      <c r="T948" s="230" t="s">
        <v>277</v>
      </c>
      <c r="U948" s="230">
        <v>0</v>
      </c>
      <c r="V948" s="230">
        <f>ROUND(E948*U948,2)</f>
        <v>0</v>
      </c>
      <c r="W948" s="230"/>
      <c r="X948" s="230" t="s">
        <v>165</v>
      </c>
      <c r="Y948" s="210"/>
      <c r="Z948" s="210"/>
      <c r="AA948" s="210"/>
      <c r="AB948" s="210"/>
      <c r="AC948" s="210"/>
      <c r="AD948" s="210"/>
      <c r="AE948" s="210"/>
      <c r="AF948" s="210"/>
      <c r="AG948" s="210" t="s">
        <v>744</v>
      </c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27"/>
      <c r="B949" s="228"/>
      <c r="C949" s="259" t="s">
        <v>956</v>
      </c>
      <c r="D949" s="232"/>
      <c r="E949" s="233">
        <v>4.2</v>
      </c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168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27"/>
      <c r="B950" s="228"/>
      <c r="C950" s="259" t="s">
        <v>957</v>
      </c>
      <c r="D950" s="232"/>
      <c r="E950" s="233">
        <v>13.5</v>
      </c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168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27"/>
      <c r="B951" s="228"/>
      <c r="C951" s="259" t="s">
        <v>958</v>
      </c>
      <c r="D951" s="232"/>
      <c r="E951" s="233">
        <v>4.2</v>
      </c>
      <c r="F951" s="230"/>
      <c r="G951" s="230"/>
      <c r="H951" s="230"/>
      <c r="I951" s="230"/>
      <c r="J951" s="230"/>
      <c r="K951" s="230"/>
      <c r="L951" s="230"/>
      <c r="M951" s="230"/>
      <c r="N951" s="230"/>
      <c r="O951" s="230"/>
      <c r="P951" s="230"/>
      <c r="Q951" s="230"/>
      <c r="R951" s="230"/>
      <c r="S951" s="230"/>
      <c r="T951" s="230"/>
      <c r="U951" s="230"/>
      <c r="V951" s="230"/>
      <c r="W951" s="230"/>
      <c r="X951" s="230"/>
      <c r="Y951" s="210"/>
      <c r="Z951" s="210"/>
      <c r="AA951" s="210"/>
      <c r="AB951" s="210"/>
      <c r="AC951" s="210"/>
      <c r="AD951" s="210"/>
      <c r="AE951" s="210"/>
      <c r="AF951" s="210"/>
      <c r="AG951" s="210" t="s">
        <v>168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27"/>
      <c r="B952" s="228"/>
      <c r="C952" s="259" t="s">
        <v>959</v>
      </c>
      <c r="D952" s="232"/>
      <c r="E952" s="233">
        <v>2.4</v>
      </c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168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43">
        <v>181</v>
      </c>
      <c r="B953" s="244" t="s">
        <v>960</v>
      </c>
      <c r="C953" s="258" t="s">
        <v>961</v>
      </c>
      <c r="D953" s="245" t="s">
        <v>232</v>
      </c>
      <c r="E953" s="246">
        <v>42</v>
      </c>
      <c r="F953" s="247"/>
      <c r="G953" s="248">
        <f>ROUND(E953*F953,2)</f>
        <v>0</v>
      </c>
      <c r="H953" s="231"/>
      <c r="I953" s="230">
        <f>ROUND(E953*H953,2)</f>
        <v>0</v>
      </c>
      <c r="J953" s="231"/>
      <c r="K953" s="230">
        <f>ROUND(E953*J953,2)</f>
        <v>0</v>
      </c>
      <c r="L953" s="230">
        <v>21</v>
      </c>
      <c r="M953" s="230">
        <f>G953*(1+L953/100)</f>
        <v>0</v>
      </c>
      <c r="N953" s="230">
        <v>3.8300000000000001E-3</v>
      </c>
      <c r="O953" s="230">
        <f>ROUND(E953*N953,2)</f>
        <v>0.16</v>
      </c>
      <c r="P953" s="230">
        <v>0</v>
      </c>
      <c r="Q953" s="230">
        <f>ROUND(E953*P953,2)</f>
        <v>0</v>
      </c>
      <c r="R953" s="230"/>
      <c r="S953" s="230" t="s">
        <v>171</v>
      </c>
      <c r="T953" s="230" t="s">
        <v>277</v>
      </c>
      <c r="U953" s="230">
        <v>0</v>
      </c>
      <c r="V953" s="230">
        <f>ROUND(E953*U953,2)</f>
        <v>0</v>
      </c>
      <c r="W953" s="230"/>
      <c r="X953" s="230" t="s">
        <v>165</v>
      </c>
      <c r="Y953" s="210"/>
      <c r="Z953" s="210"/>
      <c r="AA953" s="210"/>
      <c r="AB953" s="210"/>
      <c r="AC953" s="210"/>
      <c r="AD953" s="210"/>
      <c r="AE953" s="210"/>
      <c r="AF953" s="210"/>
      <c r="AG953" s="210" t="s">
        <v>744</v>
      </c>
      <c r="AH953" s="210"/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27"/>
      <c r="B954" s="228"/>
      <c r="C954" s="259" t="s">
        <v>962</v>
      </c>
      <c r="D954" s="232"/>
      <c r="E954" s="233">
        <v>42</v>
      </c>
      <c r="F954" s="230"/>
      <c r="G954" s="230"/>
      <c r="H954" s="230"/>
      <c r="I954" s="230"/>
      <c r="J954" s="230"/>
      <c r="K954" s="230"/>
      <c r="L954" s="230"/>
      <c r="M954" s="230"/>
      <c r="N954" s="230"/>
      <c r="O954" s="230"/>
      <c r="P954" s="230"/>
      <c r="Q954" s="230"/>
      <c r="R954" s="230"/>
      <c r="S954" s="230"/>
      <c r="T954" s="230"/>
      <c r="U954" s="230"/>
      <c r="V954" s="230"/>
      <c r="W954" s="230"/>
      <c r="X954" s="23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168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43">
        <v>182</v>
      </c>
      <c r="B955" s="244" t="s">
        <v>963</v>
      </c>
      <c r="C955" s="258" t="s">
        <v>964</v>
      </c>
      <c r="D955" s="245" t="s">
        <v>232</v>
      </c>
      <c r="E955" s="246">
        <v>10</v>
      </c>
      <c r="F955" s="247"/>
      <c r="G955" s="248">
        <f>ROUND(E955*F955,2)</f>
        <v>0</v>
      </c>
      <c r="H955" s="231"/>
      <c r="I955" s="230">
        <f>ROUND(E955*H955,2)</f>
        <v>0</v>
      </c>
      <c r="J955" s="231"/>
      <c r="K955" s="230">
        <f>ROUND(E955*J955,2)</f>
        <v>0</v>
      </c>
      <c r="L955" s="230">
        <v>21</v>
      </c>
      <c r="M955" s="230">
        <f>G955*(1+L955/100)</f>
        <v>0</v>
      </c>
      <c r="N955" s="230">
        <v>5.9699999999999996E-3</v>
      </c>
      <c r="O955" s="230">
        <f>ROUND(E955*N955,2)</f>
        <v>0.06</v>
      </c>
      <c r="P955" s="230">
        <v>0</v>
      </c>
      <c r="Q955" s="230">
        <f>ROUND(E955*P955,2)</f>
        <v>0</v>
      </c>
      <c r="R955" s="230"/>
      <c r="S955" s="230" t="s">
        <v>171</v>
      </c>
      <c r="T955" s="230" t="s">
        <v>277</v>
      </c>
      <c r="U955" s="230">
        <v>0</v>
      </c>
      <c r="V955" s="230">
        <f>ROUND(E955*U955,2)</f>
        <v>0</v>
      </c>
      <c r="W955" s="230"/>
      <c r="X955" s="230" t="s">
        <v>165</v>
      </c>
      <c r="Y955" s="210"/>
      <c r="Z955" s="210"/>
      <c r="AA955" s="210"/>
      <c r="AB955" s="210"/>
      <c r="AC955" s="210"/>
      <c r="AD955" s="210"/>
      <c r="AE955" s="210"/>
      <c r="AF955" s="210"/>
      <c r="AG955" s="210" t="s">
        <v>166</v>
      </c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27"/>
      <c r="B956" s="228"/>
      <c r="C956" s="259" t="s">
        <v>965</v>
      </c>
      <c r="D956" s="232"/>
      <c r="E956" s="233">
        <v>10</v>
      </c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168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43">
        <v>183</v>
      </c>
      <c r="B957" s="244" t="s">
        <v>966</v>
      </c>
      <c r="C957" s="258" t="s">
        <v>967</v>
      </c>
      <c r="D957" s="245" t="s">
        <v>232</v>
      </c>
      <c r="E957" s="246">
        <v>30</v>
      </c>
      <c r="F957" s="247"/>
      <c r="G957" s="248">
        <f>ROUND(E957*F957,2)</f>
        <v>0</v>
      </c>
      <c r="H957" s="231"/>
      <c r="I957" s="230">
        <f>ROUND(E957*H957,2)</f>
        <v>0</v>
      </c>
      <c r="J957" s="231"/>
      <c r="K957" s="230">
        <f>ROUND(E957*J957,2)</f>
        <v>0</v>
      </c>
      <c r="L957" s="230">
        <v>21</v>
      </c>
      <c r="M957" s="230">
        <f>G957*(1+L957/100)</f>
        <v>0</v>
      </c>
      <c r="N957" s="230">
        <v>0</v>
      </c>
      <c r="O957" s="230">
        <f>ROUND(E957*N957,2)</f>
        <v>0</v>
      </c>
      <c r="P957" s="230">
        <v>0</v>
      </c>
      <c r="Q957" s="230">
        <f>ROUND(E957*P957,2)</f>
        <v>0</v>
      </c>
      <c r="R957" s="230"/>
      <c r="S957" s="230" t="s">
        <v>171</v>
      </c>
      <c r="T957" s="230" t="s">
        <v>277</v>
      </c>
      <c r="U957" s="230">
        <v>0</v>
      </c>
      <c r="V957" s="230">
        <f>ROUND(E957*U957,2)</f>
        <v>0</v>
      </c>
      <c r="W957" s="230"/>
      <c r="X957" s="230" t="s">
        <v>165</v>
      </c>
      <c r="Y957" s="210"/>
      <c r="Z957" s="210"/>
      <c r="AA957" s="210"/>
      <c r="AB957" s="210"/>
      <c r="AC957" s="210"/>
      <c r="AD957" s="210"/>
      <c r="AE957" s="210"/>
      <c r="AF957" s="210"/>
      <c r="AG957" s="210" t="s">
        <v>744</v>
      </c>
      <c r="AH957" s="210"/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27"/>
      <c r="B958" s="228"/>
      <c r="C958" s="259" t="s">
        <v>968</v>
      </c>
      <c r="D958" s="232"/>
      <c r="E958" s="233">
        <v>30</v>
      </c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168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5">
      <c r="A959" s="243">
        <v>184</v>
      </c>
      <c r="B959" s="244" t="s">
        <v>969</v>
      </c>
      <c r="C959" s="258" t="s">
        <v>970</v>
      </c>
      <c r="D959" s="245" t="s">
        <v>232</v>
      </c>
      <c r="E959" s="246">
        <v>10</v>
      </c>
      <c r="F959" s="247"/>
      <c r="G959" s="248">
        <f>ROUND(E959*F959,2)</f>
        <v>0</v>
      </c>
      <c r="H959" s="231"/>
      <c r="I959" s="230">
        <f>ROUND(E959*H959,2)</f>
        <v>0</v>
      </c>
      <c r="J959" s="231"/>
      <c r="K959" s="230">
        <f>ROUND(E959*J959,2)</f>
        <v>0</v>
      </c>
      <c r="L959" s="230">
        <v>21</v>
      </c>
      <c r="M959" s="230">
        <f>G959*(1+L959/100)</f>
        <v>0</v>
      </c>
      <c r="N959" s="230">
        <v>5.4599999999999996E-3</v>
      </c>
      <c r="O959" s="230">
        <f>ROUND(E959*N959,2)</f>
        <v>0.05</v>
      </c>
      <c r="P959" s="230">
        <v>0</v>
      </c>
      <c r="Q959" s="230">
        <f>ROUND(E959*P959,2)</f>
        <v>0</v>
      </c>
      <c r="R959" s="230"/>
      <c r="S959" s="230" t="s">
        <v>171</v>
      </c>
      <c r="T959" s="230" t="s">
        <v>277</v>
      </c>
      <c r="U959" s="230">
        <v>0</v>
      </c>
      <c r="V959" s="230">
        <f>ROUND(E959*U959,2)</f>
        <v>0</v>
      </c>
      <c r="W959" s="230"/>
      <c r="X959" s="230" t="s">
        <v>165</v>
      </c>
      <c r="Y959" s="210"/>
      <c r="Z959" s="210"/>
      <c r="AA959" s="210"/>
      <c r="AB959" s="210"/>
      <c r="AC959" s="210"/>
      <c r="AD959" s="210"/>
      <c r="AE959" s="210"/>
      <c r="AF959" s="210"/>
      <c r="AG959" s="210" t="s">
        <v>166</v>
      </c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5">
      <c r="A960" s="227"/>
      <c r="B960" s="228"/>
      <c r="C960" s="259" t="s">
        <v>971</v>
      </c>
      <c r="D960" s="232"/>
      <c r="E960" s="233">
        <v>10</v>
      </c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168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5">
      <c r="A961" s="243">
        <v>185</v>
      </c>
      <c r="B961" s="244" t="s">
        <v>972</v>
      </c>
      <c r="C961" s="258" t="s">
        <v>973</v>
      </c>
      <c r="D961" s="245" t="s">
        <v>232</v>
      </c>
      <c r="E961" s="246">
        <v>88</v>
      </c>
      <c r="F961" s="247"/>
      <c r="G961" s="248">
        <f>ROUND(E961*F961,2)</f>
        <v>0</v>
      </c>
      <c r="H961" s="231"/>
      <c r="I961" s="230">
        <f>ROUND(E961*H961,2)</f>
        <v>0</v>
      </c>
      <c r="J961" s="231"/>
      <c r="K961" s="230">
        <f>ROUND(E961*J961,2)</f>
        <v>0</v>
      </c>
      <c r="L961" s="230">
        <v>21</v>
      </c>
      <c r="M961" s="230">
        <f>G961*(1+L961/100)</f>
        <v>0</v>
      </c>
      <c r="N961" s="230">
        <v>1.1900000000000001E-3</v>
      </c>
      <c r="O961" s="230">
        <f>ROUND(E961*N961,2)</f>
        <v>0.1</v>
      </c>
      <c r="P961" s="230">
        <v>0</v>
      </c>
      <c r="Q961" s="230">
        <f>ROUND(E961*P961,2)</f>
        <v>0</v>
      </c>
      <c r="R961" s="230"/>
      <c r="S961" s="230" t="s">
        <v>171</v>
      </c>
      <c r="T961" s="230" t="s">
        <v>277</v>
      </c>
      <c r="U961" s="230">
        <v>0</v>
      </c>
      <c r="V961" s="230">
        <f>ROUND(E961*U961,2)</f>
        <v>0</v>
      </c>
      <c r="W961" s="230"/>
      <c r="X961" s="230" t="s">
        <v>165</v>
      </c>
      <c r="Y961" s="210"/>
      <c r="Z961" s="210"/>
      <c r="AA961" s="210"/>
      <c r="AB961" s="210"/>
      <c r="AC961" s="210"/>
      <c r="AD961" s="210"/>
      <c r="AE961" s="210"/>
      <c r="AF961" s="210"/>
      <c r="AG961" s="210" t="s">
        <v>166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27"/>
      <c r="B962" s="228"/>
      <c r="C962" s="259" t="s">
        <v>974</v>
      </c>
      <c r="D962" s="232"/>
      <c r="E962" s="233">
        <v>88</v>
      </c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168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27">
        <v>186</v>
      </c>
      <c r="B963" s="228" t="s">
        <v>975</v>
      </c>
      <c r="C963" s="263" t="s">
        <v>976</v>
      </c>
      <c r="D963" s="229" t="s">
        <v>0</v>
      </c>
      <c r="E963" s="255"/>
      <c r="F963" s="231"/>
      <c r="G963" s="230">
        <f>ROUND(E963*F963,2)</f>
        <v>0</v>
      </c>
      <c r="H963" s="231"/>
      <c r="I963" s="230">
        <f>ROUND(E963*H963,2)</f>
        <v>0</v>
      </c>
      <c r="J963" s="231"/>
      <c r="K963" s="230">
        <f>ROUND(E963*J963,2)</f>
        <v>0</v>
      </c>
      <c r="L963" s="230">
        <v>21</v>
      </c>
      <c r="M963" s="230">
        <f>G963*(1+L963/100)</f>
        <v>0</v>
      </c>
      <c r="N963" s="230">
        <v>0</v>
      </c>
      <c r="O963" s="230">
        <f>ROUND(E963*N963,2)</f>
        <v>0</v>
      </c>
      <c r="P963" s="230">
        <v>0</v>
      </c>
      <c r="Q963" s="230">
        <f>ROUND(E963*P963,2)</f>
        <v>0</v>
      </c>
      <c r="R963" s="230"/>
      <c r="S963" s="230" t="s">
        <v>163</v>
      </c>
      <c r="T963" s="230" t="s">
        <v>164</v>
      </c>
      <c r="U963" s="230">
        <v>0</v>
      </c>
      <c r="V963" s="230">
        <f>ROUND(E963*U963,2)</f>
        <v>0</v>
      </c>
      <c r="W963" s="230"/>
      <c r="X963" s="230" t="s">
        <v>779</v>
      </c>
      <c r="Y963" s="210"/>
      <c r="Z963" s="210"/>
      <c r="AA963" s="210"/>
      <c r="AB963" s="210"/>
      <c r="AC963" s="210"/>
      <c r="AD963" s="210"/>
      <c r="AE963" s="210"/>
      <c r="AF963" s="210"/>
      <c r="AG963" s="210" t="s">
        <v>780</v>
      </c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x14ac:dyDescent="0.25">
      <c r="A964" s="237" t="s">
        <v>158</v>
      </c>
      <c r="B964" s="238" t="s">
        <v>104</v>
      </c>
      <c r="C964" s="257" t="s">
        <v>105</v>
      </c>
      <c r="D964" s="239"/>
      <c r="E964" s="240"/>
      <c r="F964" s="241"/>
      <c r="G964" s="242">
        <f>SUMIF(AG965:AG1016,"&lt;&gt;NOR",G965:G1016)</f>
        <v>0</v>
      </c>
      <c r="H964" s="236"/>
      <c r="I964" s="236">
        <f>SUM(I965:I1016)</f>
        <v>0</v>
      </c>
      <c r="J964" s="236"/>
      <c r="K964" s="236">
        <f>SUM(K965:K1016)</f>
        <v>0</v>
      </c>
      <c r="L964" s="236"/>
      <c r="M964" s="236">
        <f>SUM(M965:M1016)</f>
        <v>0</v>
      </c>
      <c r="N964" s="236"/>
      <c r="O964" s="236">
        <f>SUM(O965:O1016)</f>
        <v>22.240000000000002</v>
      </c>
      <c r="P964" s="236"/>
      <c r="Q964" s="236">
        <f>SUM(Q965:Q1016)</f>
        <v>0</v>
      </c>
      <c r="R964" s="236"/>
      <c r="S964" s="236"/>
      <c r="T964" s="236"/>
      <c r="U964" s="236"/>
      <c r="V964" s="236">
        <f>SUM(V965:V1016)</f>
        <v>0</v>
      </c>
      <c r="W964" s="236"/>
      <c r="X964" s="236"/>
      <c r="AG964" t="s">
        <v>159</v>
      </c>
    </row>
    <row r="965" spans="1:60" outlineLevel="1" x14ac:dyDescent="0.25">
      <c r="A965" s="243">
        <v>187</v>
      </c>
      <c r="B965" s="244" t="s">
        <v>977</v>
      </c>
      <c r="C965" s="258" t="s">
        <v>978</v>
      </c>
      <c r="D965" s="245" t="s">
        <v>232</v>
      </c>
      <c r="E965" s="246">
        <v>156.4</v>
      </c>
      <c r="F965" s="247"/>
      <c r="G965" s="248">
        <f>ROUND(E965*F965,2)</f>
        <v>0</v>
      </c>
      <c r="H965" s="231"/>
      <c r="I965" s="230">
        <f>ROUND(E965*H965,2)</f>
        <v>0</v>
      </c>
      <c r="J965" s="231"/>
      <c r="K965" s="230">
        <f>ROUND(E965*J965,2)</f>
        <v>0</v>
      </c>
      <c r="L965" s="230">
        <v>21</v>
      </c>
      <c r="M965" s="230">
        <f>G965*(1+L965/100)</f>
        <v>0</v>
      </c>
      <c r="N965" s="230">
        <v>0</v>
      </c>
      <c r="O965" s="230">
        <f>ROUND(E965*N965,2)</f>
        <v>0</v>
      </c>
      <c r="P965" s="230">
        <v>0</v>
      </c>
      <c r="Q965" s="230">
        <f>ROUND(E965*P965,2)</f>
        <v>0</v>
      </c>
      <c r="R965" s="230"/>
      <c r="S965" s="230" t="s">
        <v>171</v>
      </c>
      <c r="T965" s="230" t="s">
        <v>277</v>
      </c>
      <c r="U965" s="230">
        <v>0</v>
      </c>
      <c r="V965" s="230">
        <f>ROUND(E965*U965,2)</f>
        <v>0</v>
      </c>
      <c r="W965" s="230"/>
      <c r="X965" s="230" t="s">
        <v>165</v>
      </c>
      <c r="Y965" s="210"/>
      <c r="Z965" s="210"/>
      <c r="AA965" s="210"/>
      <c r="AB965" s="210"/>
      <c r="AC965" s="210"/>
      <c r="AD965" s="210"/>
      <c r="AE965" s="210"/>
      <c r="AF965" s="210"/>
      <c r="AG965" s="210" t="s">
        <v>744</v>
      </c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5">
      <c r="A966" s="227"/>
      <c r="B966" s="228"/>
      <c r="C966" s="259" t="s">
        <v>979</v>
      </c>
      <c r="D966" s="232"/>
      <c r="E966" s="233">
        <v>98.8</v>
      </c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168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5">
      <c r="A967" s="227"/>
      <c r="B967" s="228"/>
      <c r="C967" s="259" t="s">
        <v>980</v>
      </c>
      <c r="D967" s="232"/>
      <c r="E967" s="233">
        <v>46</v>
      </c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168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27"/>
      <c r="B968" s="228"/>
      <c r="C968" s="259" t="s">
        <v>981</v>
      </c>
      <c r="D968" s="232"/>
      <c r="E968" s="233">
        <v>7.6</v>
      </c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168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5">
      <c r="A969" s="227"/>
      <c r="B969" s="228"/>
      <c r="C969" s="259" t="s">
        <v>982</v>
      </c>
      <c r="D969" s="232"/>
      <c r="E969" s="233">
        <v>4</v>
      </c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168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ht="20.399999999999999" outlineLevel="1" x14ac:dyDescent="0.25">
      <c r="A970" s="243">
        <v>188</v>
      </c>
      <c r="B970" s="244" t="s">
        <v>983</v>
      </c>
      <c r="C970" s="258" t="s">
        <v>984</v>
      </c>
      <c r="D970" s="245" t="s">
        <v>191</v>
      </c>
      <c r="E970" s="246">
        <v>467.50913000000003</v>
      </c>
      <c r="F970" s="247"/>
      <c r="G970" s="248">
        <f>ROUND(E970*F970,2)</f>
        <v>0</v>
      </c>
      <c r="H970" s="231"/>
      <c r="I970" s="230">
        <f>ROUND(E970*H970,2)</f>
        <v>0</v>
      </c>
      <c r="J970" s="231"/>
      <c r="K970" s="230">
        <f>ROUND(E970*J970,2)</f>
        <v>0</v>
      </c>
      <c r="L970" s="230">
        <v>21</v>
      </c>
      <c r="M970" s="230">
        <f>G970*(1+L970/100)</f>
        <v>0</v>
      </c>
      <c r="N970" s="230">
        <v>4.3119999999999999E-2</v>
      </c>
      <c r="O970" s="230">
        <f>ROUND(E970*N970,2)</f>
        <v>20.16</v>
      </c>
      <c r="P970" s="230">
        <v>0</v>
      </c>
      <c r="Q970" s="230">
        <f>ROUND(E970*P970,2)</f>
        <v>0</v>
      </c>
      <c r="R970" s="230"/>
      <c r="S970" s="230" t="s">
        <v>171</v>
      </c>
      <c r="T970" s="230" t="s">
        <v>277</v>
      </c>
      <c r="U970" s="230">
        <v>0</v>
      </c>
      <c r="V970" s="230">
        <f>ROUND(E970*U970,2)</f>
        <v>0</v>
      </c>
      <c r="W970" s="230"/>
      <c r="X970" s="230" t="s">
        <v>165</v>
      </c>
      <c r="Y970" s="210"/>
      <c r="Z970" s="210"/>
      <c r="AA970" s="210"/>
      <c r="AB970" s="210"/>
      <c r="AC970" s="210"/>
      <c r="AD970" s="210"/>
      <c r="AE970" s="210"/>
      <c r="AF970" s="210"/>
      <c r="AG970" s="210" t="s">
        <v>744</v>
      </c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27"/>
      <c r="B971" s="228"/>
      <c r="C971" s="259" t="s">
        <v>886</v>
      </c>
      <c r="D971" s="232"/>
      <c r="E971" s="233">
        <v>35.090000000000003</v>
      </c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168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27"/>
      <c r="B972" s="228"/>
      <c r="C972" s="259" t="s">
        <v>887</v>
      </c>
      <c r="D972" s="232"/>
      <c r="E972" s="233">
        <v>22.5</v>
      </c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168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5">
      <c r="A973" s="227"/>
      <c r="B973" s="228"/>
      <c r="C973" s="259" t="s">
        <v>888</v>
      </c>
      <c r="D973" s="232"/>
      <c r="E973" s="233">
        <v>13.26</v>
      </c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168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27"/>
      <c r="B974" s="228"/>
      <c r="C974" s="259" t="s">
        <v>889</v>
      </c>
      <c r="D974" s="232"/>
      <c r="E974" s="233">
        <v>77.61</v>
      </c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168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5">
      <c r="A975" s="227"/>
      <c r="B975" s="228"/>
      <c r="C975" s="259" t="s">
        <v>890</v>
      </c>
      <c r="D975" s="232"/>
      <c r="E975" s="233">
        <v>55.98</v>
      </c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168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27"/>
      <c r="B976" s="228"/>
      <c r="C976" s="259" t="s">
        <v>891</v>
      </c>
      <c r="D976" s="232"/>
      <c r="E976" s="233">
        <v>40.68</v>
      </c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168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27"/>
      <c r="B977" s="228"/>
      <c r="C977" s="259" t="s">
        <v>892</v>
      </c>
      <c r="D977" s="232"/>
      <c r="E977" s="233">
        <v>55.98</v>
      </c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168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5">
      <c r="A978" s="227"/>
      <c r="B978" s="228"/>
      <c r="C978" s="259" t="s">
        <v>893</v>
      </c>
      <c r="D978" s="232"/>
      <c r="E978" s="233">
        <v>5.88</v>
      </c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168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5">
      <c r="A979" s="227"/>
      <c r="B979" s="228"/>
      <c r="C979" s="259" t="s">
        <v>894</v>
      </c>
      <c r="D979" s="232"/>
      <c r="E979" s="233">
        <v>27.49</v>
      </c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168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5">
      <c r="A980" s="227"/>
      <c r="B980" s="228"/>
      <c r="C980" s="259" t="s">
        <v>895</v>
      </c>
      <c r="D980" s="232"/>
      <c r="E980" s="233">
        <v>15.53</v>
      </c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168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ht="20.399999999999999" outlineLevel="1" x14ac:dyDescent="0.25">
      <c r="A981" s="227"/>
      <c r="B981" s="228"/>
      <c r="C981" s="259" t="s">
        <v>896</v>
      </c>
      <c r="D981" s="232"/>
      <c r="E981" s="233">
        <v>80.27</v>
      </c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168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27"/>
      <c r="B982" s="228"/>
      <c r="C982" s="259" t="s">
        <v>883</v>
      </c>
      <c r="D982" s="232"/>
      <c r="E982" s="233">
        <v>37.24</v>
      </c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168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ht="20.399999999999999" outlineLevel="1" x14ac:dyDescent="0.25">
      <c r="A983" s="243">
        <v>189</v>
      </c>
      <c r="B983" s="244" t="s">
        <v>985</v>
      </c>
      <c r="C983" s="258" t="s">
        <v>986</v>
      </c>
      <c r="D983" s="245" t="s">
        <v>232</v>
      </c>
      <c r="E983" s="246">
        <v>22.274999999999999</v>
      </c>
      <c r="F983" s="247"/>
      <c r="G983" s="248">
        <f>ROUND(E983*F983,2)</f>
        <v>0</v>
      </c>
      <c r="H983" s="231"/>
      <c r="I983" s="230">
        <f>ROUND(E983*H983,2)</f>
        <v>0</v>
      </c>
      <c r="J983" s="231"/>
      <c r="K983" s="230">
        <f>ROUND(E983*J983,2)</f>
        <v>0</v>
      </c>
      <c r="L983" s="230">
        <v>21</v>
      </c>
      <c r="M983" s="230">
        <f>G983*(1+L983/100)</f>
        <v>0</v>
      </c>
      <c r="N983" s="230">
        <v>8.8400000000000006E-3</v>
      </c>
      <c r="O983" s="230">
        <f>ROUND(E983*N983,2)</f>
        <v>0.2</v>
      </c>
      <c r="P983" s="230">
        <v>0</v>
      </c>
      <c r="Q983" s="230">
        <f>ROUND(E983*P983,2)</f>
        <v>0</v>
      </c>
      <c r="R983" s="230"/>
      <c r="S983" s="230" t="s">
        <v>171</v>
      </c>
      <c r="T983" s="230" t="s">
        <v>277</v>
      </c>
      <c r="U983" s="230">
        <v>0</v>
      </c>
      <c r="V983" s="230">
        <f>ROUND(E983*U983,2)</f>
        <v>0</v>
      </c>
      <c r="W983" s="230"/>
      <c r="X983" s="230" t="s">
        <v>165</v>
      </c>
      <c r="Y983" s="210"/>
      <c r="Z983" s="210"/>
      <c r="AA983" s="210"/>
      <c r="AB983" s="210"/>
      <c r="AC983" s="210"/>
      <c r="AD983" s="210"/>
      <c r="AE983" s="210"/>
      <c r="AF983" s="210"/>
      <c r="AG983" s="210" t="s">
        <v>744</v>
      </c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27"/>
      <c r="B984" s="228"/>
      <c r="C984" s="259" t="s">
        <v>987</v>
      </c>
      <c r="D984" s="232"/>
      <c r="E984" s="233">
        <v>22.27</v>
      </c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168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ht="20.399999999999999" outlineLevel="1" x14ac:dyDescent="0.25">
      <c r="A985" s="243">
        <v>190</v>
      </c>
      <c r="B985" s="244" t="s">
        <v>988</v>
      </c>
      <c r="C985" s="258" t="s">
        <v>989</v>
      </c>
      <c r="D985" s="245" t="s">
        <v>232</v>
      </c>
      <c r="E985" s="246">
        <v>49.4</v>
      </c>
      <c r="F985" s="247"/>
      <c r="G985" s="248">
        <f>ROUND(E985*F985,2)</f>
        <v>0</v>
      </c>
      <c r="H985" s="231"/>
      <c r="I985" s="230">
        <f>ROUND(E985*H985,2)</f>
        <v>0</v>
      </c>
      <c r="J985" s="231"/>
      <c r="K985" s="230">
        <f>ROUND(E985*J985,2)</f>
        <v>0</v>
      </c>
      <c r="L985" s="230">
        <v>21</v>
      </c>
      <c r="M985" s="230">
        <f>G985*(1+L985/100)</f>
        <v>0</v>
      </c>
      <c r="N985" s="230">
        <v>8.4200000000000004E-3</v>
      </c>
      <c r="O985" s="230">
        <f>ROUND(E985*N985,2)</f>
        <v>0.42</v>
      </c>
      <c r="P985" s="230">
        <v>0</v>
      </c>
      <c r="Q985" s="230">
        <f>ROUND(E985*P985,2)</f>
        <v>0</v>
      </c>
      <c r="R985" s="230"/>
      <c r="S985" s="230" t="s">
        <v>171</v>
      </c>
      <c r="T985" s="230" t="s">
        <v>277</v>
      </c>
      <c r="U985" s="230">
        <v>0</v>
      </c>
      <c r="V985" s="230">
        <f>ROUND(E985*U985,2)</f>
        <v>0</v>
      </c>
      <c r="W985" s="230"/>
      <c r="X985" s="230" t="s">
        <v>165</v>
      </c>
      <c r="Y985" s="210"/>
      <c r="Z985" s="210"/>
      <c r="AA985" s="210"/>
      <c r="AB985" s="210"/>
      <c r="AC985" s="210"/>
      <c r="AD985" s="210"/>
      <c r="AE985" s="210"/>
      <c r="AF985" s="210"/>
      <c r="AG985" s="210" t="s">
        <v>166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27"/>
      <c r="B986" s="228"/>
      <c r="C986" s="259" t="s">
        <v>990</v>
      </c>
      <c r="D986" s="232"/>
      <c r="E986" s="233">
        <v>17</v>
      </c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168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5">
      <c r="A987" s="227"/>
      <c r="B987" s="228"/>
      <c r="C987" s="259" t="s">
        <v>991</v>
      </c>
      <c r="D987" s="232"/>
      <c r="E987" s="233">
        <v>19.8</v>
      </c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168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27"/>
      <c r="B988" s="228"/>
      <c r="C988" s="259" t="s">
        <v>992</v>
      </c>
      <c r="D988" s="232"/>
      <c r="E988" s="233">
        <v>9.1999999999999993</v>
      </c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168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5">
      <c r="A989" s="227"/>
      <c r="B989" s="228"/>
      <c r="C989" s="259" t="s">
        <v>993</v>
      </c>
      <c r="D989" s="232"/>
      <c r="E989" s="233">
        <v>3.4</v>
      </c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168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1" x14ac:dyDescent="0.25">
      <c r="A990" s="243">
        <v>191</v>
      </c>
      <c r="B990" s="244" t="s">
        <v>994</v>
      </c>
      <c r="C990" s="258" t="s">
        <v>995</v>
      </c>
      <c r="D990" s="245" t="s">
        <v>306</v>
      </c>
      <c r="E990" s="246">
        <v>468</v>
      </c>
      <c r="F990" s="247"/>
      <c r="G990" s="248">
        <f>ROUND(E990*F990,2)</f>
        <v>0</v>
      </c>
      <c r="H990" s="231"/>
      <c r="I990" s="230">
        <f>ROUND(E990*H990,2)</f>
        <v>0</v>
      </c>
      <c r="J990" s="231"/>
      <c r="K990" s="230">
        <f>ROUND(E990*J990,2)</f>
        <v>0</v>
      </c>
      <c r="L990" s="230">
        <v>21</v>
      </c>
      <c r="M990" s="230">
        <f>G990*(1+L990/100)</f>
        <v>0</v>
      </c>
      <c r="N990" s="230">
        <v>2.8999999999999998E-3</v>
      </c>
      <c r="O990" s="230">
        <f>ROUND(E990*N990,2)</f>
        <v>1.36</v>
      </c>
      <c r="P990" s="230">
        <v>0</v>
      </c>
      <c r="Q990" s="230">
        <f>ROUND(E990*P990,2)</f>
        <v>0</v>
      </c>
      <c r="R990" s="230"/>
      <c r="S990" s="230" t="s">
        <v>171</v>
      </c>
      <c r="T990" s="230" t="s">
        <v>277</v>
      </c>
      <c r="U990" s="230">
        <v>0</v>
      </c>
      <c r="V990" s="230">
        <f>ROUND(E990*U990,2)</f>
        <v>0</v>
      </c>
      <c r="W990" s="230"/>
      <c r="X990" s="230" t="s">
        <v>165</v>
      </c>
      <c r="Y990" s="210"/>
      <c r="Z990" s="210"/>
      <c r="AA990" s="210"/>
      <c r="AB990" s="210"/>
      <c r="AC990" s="210"/>
      <c r="AD990" s="210"/>
      <c r="AE990" s="210"/>
      <c r="AF990" s="210"/>
      <c r="AG990" s="210" t="s">
        <v>744</v>
      </c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27"/>
      <c r="B991" s="228"/>
      <c r="C991" s="261" t="s">
        <v>178</v>
      </c>
      <c r="D991" s="234"/>
      <c r="E991" s="235"/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168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1" x14ac:dyDescent="0.25">
      <c r="A992" s="227"/>
      <c r="B992" s="228"/>
      <c r="C992" s="262" t="s">
        <v>996</v>
      </c>
      <c r="D992" s="234"/>
      <c r="E992" s="235">
        <v>467.51</v>
      </c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168</v>
      </c>
      <c r="AH992" s="210">
        <v>2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1" x14ac:dyDescent="0.25">
      <c r="A993" s="227"/>
      <c r="B993" s="228"/>
      <c r="C993" s="261" t="s">
        <v>187</v>
      </c>
      <c r="D993" s="234"/>
      <c r="E993" s="235"/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168</v>
      </c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27"/>
      <c r="B994" s="228"/>
      <c r="C994" s="259" t="s">
        <v>997</v>
      </c>
      <c r="D994" s="232"/>
      <c r="E994" s="233">
        <v>468</v>
      </c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168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0.399999999999999" outlineLevel="1" x14ac:dyDescent="0.25">
      <c r="A995" s="243">
        <v>192</v>
      </c>
      <c r="B995" s="244" t="s">
        <v>998</v>
      </c>
      <c r="C995" s="258" t="s">
        <v>999</v>
      </c>
      <c r="D995" s="245" t="s">
        <v>306</v>
      </c>
      <c r="E995" s="246">
        <v>6</v>
      </c>
      <c r="F995" s="247"/>
      <c r="G995" s="248">
        <f>ROUND(E995*F995,2)</f>
        <v>0</v>
      </c>
      <c r="H995" s="231"/>
      <c r="I995" s="230">
        <f>ROUND(E995*H995,2)</f>
        <v>0</v>
      </c>
      <c r="J995" s="231"/>
      <c r="K995" s="230">
        <f>ROUND(E995*J995,2)</f>
        <v>0</v>
      </c>
      <c r="L995" s="230">
        <v>21</v>
      </c>
      <c r="M995" s="230">
        <f>G995*(1+L995/100)</f>
        <v>0</v>
      </c>
      <c r="N995" s="230">
        <v>3.8500000000000001E-3</v>
      </c>
      <c r="O995" s="230">
        <f>ROUND(E995*N995,2)</f>
        <v>0.02</v>
      </c>
      <c r="P995" s="230">
        <v>0</v>
      </c>
      <c r="Q995" s="230">
        <f>ROUND(E995*P995,2)</f>
        <v>0</v>
      </c>
      <c r="R995" s="230"/>
      <c r="S995" s="230" t="s">
        <v>171</v>
      </c>
      <c r="T995" s="230" t="s">
        <v>277</v>
      </c>
      <c r="U995" s="230">
        <v>0</v>
      </c>
      <c r="V995" s="230">
        <f>ROUND(E995*U995,2)</f>
        <v>0</v>
      </c>
      <c r="W995" s="230"/>
      <c r="X995" s="230" t="s">
        <v>165</v>
      </c>
      <c r="Y995" s="210"/>
      <c r="Z995" s="210"/>
      <c r="AA995" s="210"/>
      <c r="AB995" s="210"/>
      <c r="AC995" s="210"/>
      <c r="AD995" s="210"/>
      <c r="AE995" s="210"/>
      <c r="AF995" s="210"/>
      <c r="AG995" s="210" t="s">
        <v>744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5">
      <c r="A996" s="227"/>
      <c r="B996" s="228"/>
      <c r="C996" s="259" t="s">
        <v>1000</v>
      </c>
      <c r="D996" s="232"/>
      <c r="E996" s="233">
        <v>6</v>
      </c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168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ht="20.399999999999999" outlineLevel="1" x14ac:dyDescent="0.25">
      <c r="A997" s="243">
        <v>193</v>
      </c>
      <c r="B997" s="244" t="s">
        <v>1001</v>
      </c>
      <c r="C997" s="258" t="s">
        <v>1002</v>
      </c>
      <c r="D997" s="245" t="s">
        <v>306</v>
      </c>
      <c r="E997" s="246">
        <v>1</v>
      </c>
      <c r="F997" s="247"/>
      <c r="G997" s="248">
        <f>ROUND(E997*F997,2)</f>
        <v>0</v>
      </c>
      <c r="H997" s="231"/>
      <c r="I997" s="230">
        <f>ROUND(E997*H997,2)</f>
        <v>0</v>
      </c>
      <c r="J997" s="231"/>
      <c r="K997" s="230">
        <f>ROUND(E997*J997,2)</f>
        <v>0</v>
      </c>
      <c r="L997" s="230">
        <v>21</v>
      </c>
      <c r="M997" s="230">
        <f>G997*(1+L997/100)</f>
        <v>0</v>
      </c>
      <c r="N997" s="230">
        <v>3.8500000000000001E-3</v>
      </c>
      <c r="O997" s="230">
        <f>ROUND(E997*N997,2)</f>
        <v>0</v>
      </c>
      <c r="P997" s="230">
        <v>0</v>
      </c>
      <c r="Q997" s="230">
        <f>ROUND(E997*P997,2)</f>
        <v>0</v>
      </c>
      <c r="R997" s="230"/>
      <c r="S997" s="230" t="s">
        <v>171</v>
      </c>
      <c r="T997" s="230" t="s">
        <v>277</v>
      </c>
      <c r="U997" s="230">
        <v>0</v>
      </c>
      <c r="V997" s="230">
        <f>ROUND(E997*U997,2)</f>
        <v>0</v>
      </c>
      <c r="W997" s="230"/>
      <c r="X997" s="230" t="s">
        <v>165</v>
      </c>
      <c r="Y997" s="210"/>
      <c r="Z997" s="210"/>
      <c r="AA997" s="210"/>
      <c r="AB997" s="210"/>
      <c r="AC997" s="210"/>
      <c r="AD997" s="210"/>
      <c r="AE997" s="210"/>
      <c r="AF997" s="210"/>
      <c r="AG997" s="210" t="s">
        <v>744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5">
      <c r="A998" s="227"/>
      <c r="B998" s="228"/>
      <c r="C998" s="259" t="s">
        <v>1003</v>
      </c>
      <c r="D998" s="232"/>
      <c r="E998" s="233">
        <v>1</v>
      </c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168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5">
      <c r="A999" s="249">
        <v>194</v>
      </c>
      <c r="B999" s="250" t="s">
        <v>1004</v>
      </c>
      <c r="C999" s="260" t="s">
        <v>1005</v>
      </c>
      <c r="D999" s="251" t="s">
        <v>232</v>
      </c>
      <c r="E999" s="252">
        <v>78</v>
      </c>
      <c r="F999" s="253"/>
      <c r="G999" s="254">
        <f>ROUND(E999*F999,2)</f>
        <v>0</v>
      </c>
      <c r="H999" s="231"/>
      <c r="I999" s="230">
        <f>ROUND(E999*H999,2)</f>
        <v>0</v>
      </c>
      <c r="J999" s="231"/>
      <c r="K999" s="230">
        <f>ROUND(E999*J999,2)</f>
        <v>0</v>
      </c>
      <c r="L999" s="230">
        <v>21</v>
      </c>
      <c r="M999" s="230">
        <f>G999*(1+L999/100)</f>
        <v>0</v>
      </c>
      <c r="N999" s="230">
        <v>2.4000000000000001E-4</v>
      </c>
      <c r="O999" s="230">
        <f>ROUND(E999*N999,2)</f>
        <v>0.02</v>
      </c>
      <c r="P999" s="230">
        <v>0</v>
      </c>
      <c r="Q999" s="230">
        <f>ROUND(E999*P999,2)</f>
        <v>0</v>
      </c>
      <c r="R999" s="230"/>
      <c r="S999" s="230" t="s">
        <v>171</v>
      </c>
      <c r="T999" s="230" t="s">
        <v>277</v>
      </c>
      <c r="U999" s="230">
        <v>0</v>
      </c>
      <c r="V999" s="230">
        <f>ROUND(E999*U999,2)</f>
        <v>0</v>
      </c>
      <c r="W999" s="230"/>
      <c r="X999" s="230" t="s">
        <v>165</v>
      </c>
      <c r="Y999" s="210"/>
      <c r="Z999" s="210"/>
      <c r="AA999" s="210"/>
      <c r="AB999" s="210"/>
      <c r="AC999" s="210"/>
      <c r="AD999" s="210"/>
      <c r="AE999" s="210"/>
      <c r="AF999" s="210"/>
      <c r="AG999" s="210" t="s">
        <v>166</v>
      </c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ht="20.399999999999999" outlineLevel="1" x14ac:dyDescent="0.25">
      <c r="A1000" s="243">
        <v>195</v>
      </c>
      <c r="B1000" s="244" t="s">
        <v>1006</v>
      </c>
      <c r="C1000" s="258" t="s">
        <v>1007</v>
      </c>
      <c r="D1000" s="245" t="s">
        <v>191</v>
      </c>
      <c r="E1000" s="246">
        <v>430.26913000000002</v>
      </c>
      <c r="F1000" s="247"/>
      <c r="G1000" s="248">
        <f>ROUND(E1000*F1000,2)</f>
        <v>0</v>
      </c>
      <c r="H1000" s="231"/>
      <c r="I1000" s="230">
        <f>ROUND(E1000*H1000,2)</f>
        <v>0</v>
      </c>
      <c r="J1000" s="231"/>
      <c r="K1000" s="230">
        <f>ROUND(E1000*J1000,2)</f>
        <v>0</v>
      </c>
      <c r="L1000" s="230">
        <v>21</v>
      </c>
      <c r="M1000" s="230">
        <f>G1000*(1+L1000/100)</f>
        <v>0</v>
      </c>
      <c r="N1000" s="230">
        <v>1.2E-4</v>
      </c>
      <c r="O1000" s="230">
        <f>ROUND(E1000*N1000,2)</f>
        <v>0.05</v>
      </c>
      <c r="P1000" s="230">
        <v>0</v>
      </c>
      <c r="Q1000" s="230">
        <f>ROUND(E1000*P1000,2)</f>
        <v>0</v>
      </c>
      <c r="R1000" s="230"/>
      <c r="S1000" s="230" t="s">
        <v>171</v>
      </c>
      <c r="T1000" s="230" t="s">
        <v>277</v>
      </c>
      <c r="U1000" s="230">
        <v>0</v>
      </c>
      <c r="V1000" s="230">
        <f>ROUND(E1000*U1000,2)</f>
        <v>0</v>
      </c>
      <c r="W1000" s="230"/>
      <c r="X1000" s="230" t="s">
        <v>165</v>
      </c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744</v>
      </c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27"/>
      <c r="B1001" s="228"/>
      <c r="C1001" s="259" t="s">
        <v>1008</v>
      </c>
      <c r="D1001" s="232"/>
      <c r="E1001" s="233"/>
      <c r="F1001" s="230"/>
      <c r="G1001" s="230"/>
      <c r="H1001" s="230"/>
      <c r="I1001" s="230"/>
      <c r="J1001" s="230"/>
      <c r="K1001" s="230"/>
      <c r="L1001" s="230"/>
      <c r="M1001" s="230"/>
      <c r="N1001" s="230"/>
      <c r="O1001" s="230"/>
      <c r="P1001" s="230"/>
      <c r="Q1001" s="230"/>
      <c r="R1001" s="230"/>
      <c r="S1001" s="230"/>
      <c r="T1001" s="230"/>
      <c r="U1001" s="230"/>
      <c r="V1001" s="230"/>
      <c r="W1001" s="230"/>
      <c r="X1001" s="23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168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27"/>
      <c r="B1002" s="228"/>
      <c r="C1002" s="259" t="s">
        <v>886</v>
      </c>
      <c r="D1002" s="232"/>
      <c r="E1002" s="233">
        <v>35.090000000000003</v>
      </c>
      <c r="F1002" s="230"/>
      <c r="G1002" s="230"/>
      <c r="H1002" s="230"/>
      <c r="I1002" s="230"/>
      <c r="J1002" s="230"/>
      <c r="K1002" s="230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3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168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27"/>
      <c r="B1003" s="228"/>
      <c r="C1003" s="259" t="s">
        <v>887</v>
      </c>
      <c r="D1003" s="232"/>
      <c r="E1003" s="233">
        <v>22.5</v>
      </c>
      <c r="F1003" s="230"/>
      <c r="G1003" s="230"/>
      <c r="H1003" s="230"/>
      <c r="I1003" s="230"/>
      <c r="J1003" s="230"/>
      <c r="K1003" s="230"/>
      <c r="L1003" s="230"/>
      <c r="M1003" s="230"/>
      <c r="N1003" s="230"/>
      <c r="O1003" s="230"/>
      <c r="P1003" s="230"/>
      <c r="Q1003" s="230"/>
      <c r="R1003" s="230"/>
      <c r="S1003" s="230"/>
      <c r="T1003" s="230"/>
      <c r="U1003" s="230"/>
      <c r="V1003" s="230"/>
      <c r="W1003" s="230"/>
      <c r="X1003" s="23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168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27"/>
      <c r="B1004" s="228"/>
      <c r="C1004" s="259" t="s">
        <v>888</v>
      </c>
      <c r="D1004" s="232"/>
      <c r="E1004" s="233">
        <v>13.26</v>
      </c>
      <c r="F1004" s="230"/>
      <c r="G1004" s="230"/>
      <c r="H1004" s="230"/>
      <c r="I1004" s="230"/>
      <c r="J1004" s="230"/>
      <c r="K1004" s="230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3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168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27"/>
      <c r="B1005" s="228"/>
      <c r="C1005" s="259" t="s">
        <v>889</v>
      </c>
      <c r="D1005" s="232"/>
      <c r="E1005" s="233">
        <v>77.61</v>
      </c>
      <c r="F1005" s="230"/>
      <c r="G1005" s="230"/>
      <c r="H1005" s="230"/>
      <c r="I1005" s="230"/>
      <c r="J1005" s="230"/>
      <c r="K1005" s="230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3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168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27"/>
      <c r="B1006" s="228"/>
      <c r="C1006" s="259" t="s">
        <v>890</v>
      </c>
      <c r="D1006" s="232"/>
      <c r="E1006" s="233">
        <v>55.98</v>
      </c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168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5">
      <c r="A1007" s="227"/>
      <c r="B1007" s="228"/>
      <c r="C1007" s="259" t="s">
        <v>891</v>
      </c>
      <c r="D1007" s="232"/>
      <c r="E1007" s="233">
        <v>40.68</v>
      </c>
      <c r="F1007" s="230"/>
      <c r="G1007" s="230"/>
      <c r="H1007" s="230"/>
      <c r="I1007" s="230"/>
      <c r="J1007" s="230"/>
      <c r="K1007" s="230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3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168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27"/>
      <c r="B1008" s="228"/>
      <c r="C1008" s="259" t="s">
        <v>892</v>
      </c>
      <c r="D1008" s="232"/>
      <c r="E1008" s="233">
        <v>55.98</v>
      </c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168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27"/>
      <c r="B1009" s="228"/>
      <c r="C1009" s="259" t="s">
        <v>893</v>
      </c>
      <c r="D1009" s="232"/>
      <c r="E1009" s="233">
        <v>5.88</v>
      </c>
      <c r="F1009" s="230"/>
      <c r="G1009" s="230"/>
      <c r="H1009" s="230"/>
      <c r="I1009" s="230"/>
      <c r="J1009" s="230"/>
      <c r="K1009" s="230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3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168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27"/>
      <c r="B1010" s="228"/>
      <c r="C1010" s="259" t="s">
        <v>894</v>
      </c>
      <c r="D1010" s="232"/>
      <c r="E1010" s="233">
        <v>27.49</v>
      </c>
      <c r="F1010" s="230"/>
      <c r="G1010" s="230"/>
      <c r="H1010" s="230"/>
      <c r="I1010" s="230"/>
      <c r="J1010" s="230"/>
      <c r="K1010" s="230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3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168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5">
      <c r="A1011" s="227"/>
      <c r="B1011" s="228"/>
      <c r="C1011" s="259" t="s">
        <v>895</v>
      </c>
      <c r="D1011" s="232"/>
      <c r="E1011" s="233">
        <v>15.53</v>
      </c>
      <c r="F1011" s="230"/>
      <c r="G1011" s="230"/>
      <c r="H1011" s="230"/>
      <c r="I1011" s="230"/>
      <c r="J1011" s="230"/>
      <c r="K1011" s="230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3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168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ht="20.399999999999999" outlineLevel="1" x14ac:dyDescent="0.25">
      <c r="A1012" s="227"/>
      <c r="B1012" s="228"/>
      <c r="C1012" s="259" t="s">
        <v>896</v>
      </c>
      <c r="D1012" s="232"/>
      <c r="E1012" s="233">
        <v>80.27</v>
      </c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168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ht="20.399999999999999" outlineLevel="1" x14ac:dyDescent="0.25">
      <c r="A1013" s="243">
        <v>196</v>
      </c>
      <c r="B1013" s="244" t="s">
        <v>1009</v>
      </c>
      <c r="C1013" s="258" t="s">
        <v>1010</v>
      </c>
      <c r="D1013" s="245" t="s">
        <v>191</v>
      </c>
      <c r="E1013" s="246">
        <v>37.24</v>
      </c>
      <c r="F1013" s="247"/>
      <c r="G1013" s="248">
        <f>ROUND(E1013*F1013,2)</f>
        <v>0</v>
      </c>
      <c r="H1013" s="231"/>
      <c r="I1013" s="230">
        <f>ROUND(E1013*H1013,2)</f>
        <v>0</v>
      </c>
      <c r="J1013" s="231"/>
      <c r="K1013" s="230">
        <f>ROUND(E1013*J1013,2)</f>
        <v>0</v>
      </c>
      <c r="L1013" s="230">
        <v>21</v>
      </c>
      <c r="M1013" s="230">
        <f>G1013*(1+L1013/100)</f>
        <v>0</v>
      </c>
      <c r="N1013" s="230">
        <v>2.1000000000000001E-4</v>
      </c>
      <c r="O1013" s="230">
        <f>ROUND(E1013*N1013,2)</f>
        <v>0.01</v>
      </c>
      <c r="P1013" s="230">
        <v>0</v>
      </c>
      <c r="Q1013" s="230">
        <f>ROUND(E1013*P1013,2)</f>
        <v>0</v>
      </c>
      <c r="R1013" s="230"/>
      <c r="S1013" s="230" t="s">
        <v>171</v>
      </c>
      <c r="T1013" s="230" t="s">
        <v>277</v>
      </c>
      <c r="U1013" s="230">
        <v>0</v>
      </c>
      <c r="V1013" s="230">
        <f>ROUND(E1013*U1013,2)</f>
        <v>0</v>
      </c>
      <c r="W1013" s="230"/>
      <c r="X1013" s="230" t="s">
        <v>165</v>
      </c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744</v>
      </c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27"/>
      <c r="B1014" s="228"/>
      <c r="C1014" s="259" t="s">
        <v>882</v>
      </c>
      <c r="D1014" s="232"/>
      <c r="E1014" s="233"/>
      <c r="F1014" s="230"/>
      <c r="G1014" s="230"/>
      <c r="H1014" s="230"/>
      <c r="I1014" s="230"/>
      <c r="J1014" s="230"/>
      <c r="K1014" s="230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3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168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27"/>
      <c r="B1015" s="228"/>
      <c r="C1015" s="259" t="s">
        <v>883</v>
      </c>
      <c r="D1015" s="232"/>
      <c r="E1015" s="233">
        <v>37.24</v>
      </c>
      <c r="F1015" s="230"/>
      <c r="G1015" s="230"/>
      <c r="H1015" s="230"/>
      <c r="I1015" s="230"/>
      <c r="J1015" s="230"/>
      <c r="K1015" s="230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3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168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27">
        <v>197</v>
      </c>
      <c r="B1016" s="228" t="s">
        <v>1011</v>
      </c>
      <c r="C1016" s="263" t="s">
        <v>1012</v>
      </c>
      <c r="D1016" s="229" t="s">
        <v>0</v>
      </c>
      <c r="E1016" s="255"/>
      <c r="F1016" s="231"/>
      <c r="G1016" s="230">
        <f>ROUND(E1016*F1016,2)</f>
        <v>0</v>
      </c>
      <c r="H1016" s="231"/>
      <c r="I1016" s="230">
        <f>ROUND(E1016*H1016,2)</f>
        <v>0</v>
      </c>
      <c r="J1016" s="231"/>
      <c r="K1016" s="230">
        <f>ROUND(E1016*J1016,2)</f>
        <v>0</v>
      </c>
      <c r="L1016" s="230">
        <v>21</v>
      </c>
      <c r="M1016" s="230">
        <f>G1016*(1+L1016/100)</f>
        <v>0</v>
      </c>
      <c r="N1016" s="230">
        <v>0</v>
      </c>
      <c r="O1016" s="230">
        <f>ROUND(E1016*N1016,2)</f>
        <v>0</v>
      </c>
      <c r="P1016" s="230">
        <v>0</v>
      </c>
      <c r="Q1016" s="230">
        <f>ROUND(E1016*P1016,2)</f>
        <v>0</v>
      </c>
      <c r="R1016" s="230"/>
      <c r="S1016" s="230" t="s">
        <v>163</v>
      </c>
      <c r="T1016" s="230" t="s">
        <v>164</v>
      </c>
      <c r="U1016" s="230">
        <v>0.02</v>
      </c>
      <c r="V1016" s="230">
        <f>ROUND(E1016*U1016,2)</f>
        <v>0</v>
      </c>
      <c r="W1016" s="230"/>
      <c r="X1016" s="230" t="s">
        <v>779</v>
      </c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780</v>
      </c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x14ac:dyDescent="0.25">
      <c r="A1017" s="237" t="s">
        <v>158</v>
      </c>
      <c r="B1017" s="238" t="s">
        <v>106</v>
      </c>
      <c r="C1017" s="257" t="s">
        <v>107</v>
      </c>
      <c r="D1017" s="239"/>
      <c r="E1017" s="240"/>
      <c r="F1017" s="241"/>
      <c r="G1017" s="242">
        <f>SUMIF(AG1018:AG1059,"&lt;&gt;NOR",G1018:G1059)</f>
        <v>0</v>
      </c>
      <c r="H1017" s="236"/>
      <c r="I1017" s="236">
        <f>SUM(I1018:I1059)</f>
        <v>0</v>
      </c>
      <c r="J1017" s="236"/>
      <c r="K1017" s="236">
        <f>SUM(K1018:K1059)</f>
        <v>0</v>
      </c>
      <c r="L1017" s="236"/>
      <c r="M1017" s="236">
        <f>SUM(M1018:M1059)</f>
        <v>0</v>
      </c>
      <c r="N1017" s="236"/>
      <c r="O1017" s="236">
        <f>SUM(O1018:O1059)</f>
        <v>0</v>
      </c>
      <c r="P1017" s="236"/>
      <c r="Q1017" s="236">
        <f>SUM(Q1018:Q1059)</f>
        <v>0</v>
      </c>
      <c r="R1017" s="236"/>
      <c r="S1017" s="236"/>
      <c r="T1017" s="236"/>
      <c r="U1017" s="236"/>
      <c r="V1017" s="236">
        <f>SUM(V1018:V1059)</f>
        <v>0</v>
      </c>
      <c r="W1017" s="236"/>
      <c r="X1017" s="236"/>
      <c r="AG1017" t="s">
        <v>159</v>
      </c>
    </row>
    <row r="1018" spans="1:60" ht="20.399999999999999" outlineLevel="1" x14ac:dyDescent="0.25">
      <c r="A1018" s="243">
        <v>198</v>
      </c>
      <c r="B1018" s="244" t="s">
        <v>1013</v>
      </c>
      <c r="C1018" s="258" t="s">
        <v>1014</v>
      </c>
      <c r="D1018" s="245" t="s">
        <v>232</v>
      </c>
      <c r="E1018" s="246">
        <v>25.5</v>
      </c>
      <c r="F1018" s="247"/>
      <c r="G1018" s="248">
        <f>ROUND(E1018*F1018,2)</f>
        <v>0</v>
      </c>
      <c r="H1018" s="231"/>
      <c r="I1018" s="230">
        <f>ROUND(E1018*H1018,2)</f>
        <v>0</v>
      </c>
      <c r="J1018" s="231"/>
      <c r="K1018" s="230">
        <f>ROUND(E1018*J1018,2)</f>
        <v>0</v>
      </c>
      <c r="L1018" s="230">
        <v>21</v>
      </c>
      <c r="M1018" s="230">
        <f>G1018*(1+L1018/100)</f>
        <v>0</v>
      </c>
      <c r="N1018" s="230">
        <v>0</v>
      </c>
      <c r="O1018" s="230">
        <f>ROUND(E1018*N1018,2)</f>
        <v>0</v>
      </c>
      <c r="P1018" s="230">
        <v>0</v>
      </c>
      <c r="Q1018" s="230">
        <f>ROUND(E1018*P1018,2)</f>
        <v>0</v>
      </c>
      <c r="R1018" s="230"/>
      <c r="S1018" s="230" t="s">
        <v>171</v>
      </c>
      <c r="T1018" s="230" t="s">
        <v>277</v>
      </c>
      <c r="U1018" s="230">
        <v>0</v>
      </c>
      <c r="V1018" s="230">
        <f>ROUND(E1018*U1018,2)</f>
        <v>0</v>
      </c>
      <c r="W1018" s="230"/>
      <c r="X1018" s="230" t="s">
        <v>165</v>
      </c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172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5">
      <c r="A1019" s="227"/>
      <c r="B1019" s="228"/>
      <c r="C1019" s="259" t="s">
        <v>1015</v>
      </c>
      <c r="D1019" s="232"/>
      <c r="E1019" s="233">
        <v>5.4</v>
      </c>
      <c r="F1019" s="230"/>
      <c r="G1019" s="230"/>
      <c r="H1019" s="230"/>
      <c r="I1019" s="230"/>
      <c r="J1019" s="230"/>
      <c r="K1019" s="230"/>
      <c r="L1019" s="230"/>
      <c r="M1019" s="230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3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168</v>
      </c>
      <c r="AH1019" s="210">
        <v>0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5">
      <c r="A1020" s="227"/>
      <c r="B1020" s="228"/>
      <c r="C1020" s="259" t="s">
        <v>1016</v>
      </c>
      <c r="D1020" s="232"/>
      <c r="E1020" s="233">
        <v>4.2</v>
      </c>
      <c r="F1020" s="230"/>
      <c r="G1020" s="230"/>
      <c r="H1020" s="230"/>
      <c r="I1020" s="230"/>
      <c r="J1020" s="230"/>
      <c r="K1020" s="230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168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27"/>
      <c r="B1021" s="228"/>
      <c r="C1021" s="259" t="s">
        <v>1017</v>
      </c>
      <c r="D1021" s="232"/>
      <c r="E1021" s="233">
        <v>13.5</v>
      </c>
      <c r="F1021" s="230"/>
      <c r="G1021" s="230"/>
      <c r="H1021" s="230"/>
      <c r="I1021" s="230"/>
      <c r="J1021" s="230"/>
      <c r="K1021" s="230"/>
      <c r="L1021" s="230"/>
      <c r="M1021" s="230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3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168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27"/>
      <c r="B1022" s="228"/>
      <c r="C1022" s="259" t="s">
        <v>1018</v>
      </c>
      <c r="D1022" s="232"/>
      <c r="E1022" s="233">
        <v>2.4</v>
      </c>
      <c r="F1022" s="230"/>
      <c r="G1022" s="230"/>
      <c r="H1022" s="230"/>
      <c r="I1022" s="230"/>
      <c r="J1022" s="230"/>
      <c r="K1022" s="230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168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ht="20.399999999999999" outlineLevel="1" x14ac:dyDescent="0.25">
      <c r="A1023" s="249">
        <v>199</v>
      </c>
      <c r="B1023" s="250" t="s">
        <v>1019</v>
      </c>
      <c r="C1023" s="260" t="s">
        <v>1020</v>
      </c>
      <c r="D1023" s="251" t="s">
        <v>462</v>
      </c>
      <c r="E1023" s="252">
        <v>1</v>
      </c>
      <c r="F1023" s="253"/>
      <c r="G1023" s="254">
        <f>ROUND(E1023*F1023,2)</f>
        <v>0</v>
      </c>
      <c r="H1023" s="231"/>
      <c r="I1023" s="230">
        <f>ROUND(E1023*H1023,2)</f>
        <v>0</v>
      </c>
      <c r="J1023" s="231"/>
      <c r="K1023" s="230">
        <f>ROUND(E1023*J1023,2)</f>
        <v>0</v>
      </c>
      <c r="L1023" s="230">
        <v>21</v>
      </c>
      <c r="M1023" s="230">
        <f>G1023*(1+L1023/100)</f>
        <v>0</v>
      </c>
      <c r="N1023" s="230">
        <v>0</v>
      </c>
      <c r="O1023" s="230">
        <f>ROUND(E1023*N1023,2)</f>
        <v>0</v>
      </c>
      <c r="P1023" s="230">
        <v>0</v>
      </c>
      <c r="Q1023" s="230">
        <f>ROUND(E1023*P1023,2)</f>
        <v>0</v>
      </c>
      <c r="R1023" s="230"/>
      <c r="S1023" s="230" t="s">
        <v>171</v>
      </c>
      <c r="T1023" s="230" t="s">
        <v>277</v>
      </c>
      <c r="U1023" s="230">
        <v>0</v>
      </c>
      <c r="V1023" s="230">
        <f>ROUND(E1023*U1023,2)</f>
        <v>0</v>
      </c>
      <c r="W1023" s="230"/>
      <c r="X1023" s="230" t="s">
        <v>165</v>
      </c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166</v>
      </c>
      <c r="AH1023" s="210"/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ht="20.399999999999999" outlineLevel="1" x14ac:dyDescent="0.25">
      <c r="A1024" s="249">
        <v>200</v>
      </c>
      <c r="B1024" s="250" t="s">
        <v>1021</v>
      </c>
      <c r="C1024" s="260" t="s">
        <v>1020</v>
      </c>
      <c r="D1024" s="251" t="s">
        <v>462</v>
      </c>
      <c r="E1024" s="252">
        <v>2</v>
      </c>
      <c r="F1024" s="253"/>
      <c r="G1024" s="254">
        <f>ROUND(E1024*F1024,2)</f>
        <v>0</v>
      </c>
      <c r="H1024" s="231"/>
      <c r="I1024" s="230">
        <f>ROUND(E1024*H1024,2)</f>
        <v>0</v>
      </c>
      <c r="J1024" s="231"/>
      <c r="K1024" s="230">
        <f>ROUND(E1024*J1024,2)</f>
        <v>0</v>
      </c>
      <c r="L1024" s="230">
        <v>21</v>
      </c>
      <c r="M1024" s="230">
        <f>G1024*(1+L1024/100)</f>
        <v>0</v>
      </c>
      <c r="N1024" s="230">
        <v>0</v>
      </c>
      <c r="O1024" s="230">
        <f>ROUND(E1024*N1024,2)</f>
        <v>0</v>
      </c>
      <c r="P1024" s="230">
        <v>0</v>
      </c>
      <c r="Q1024" s="230">
        <f>ROUND(E1024*P1024,2)</f>
        <v>0</v>
      </c>
      <c r="R1024" s="230"/>
      <c r="S1024" s="230" t="s">
        <v>171</v>
      </c>
      <c r="T1024" s="230" t="s">
        <v>277</v>
      </c>
      <c r="U1024" s="230">
        <v>0</v>
      </c>
      <c r="V1024" s="230">
        <f>ROUND(E1024*U1024,2)</f>
        <v>0</v>
      </c>
      <c r="W1024" s="230"/>
      <c r="X1024" s="230" t="s">
        <v>165</v>
      </c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166</v>
      </c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ht="20.399999999999999" outlineLevel="1" x14ac:dyDescent="0.25">
      <c r="A1025" s="249">
        <v>201</v>
      </c>
      <c r="B1025" s="250" t="s">
        <v>1022</v>
      </c>
      <c r="C1025" s="260" t="s">
        <v>1023</v>
      </c>
      <c r="D1025" s="251" t="s">
        <v>462</v>
      </c>
      <c r="E1025" s="252">
        <v>1</v>
      </c>
      <c r="F1025" s="253"/>
      <c r="G1025" s="254">
        <f>ROUND(E1025*F1025,2)</f>
        <v>0</v>
      </c>
      <c r="H1025" s="231"/>
      <c r="I1025" s="230">
        <f>ROUND(E1025*H1025,2)</f>
        <v>0</v>
      </c>
      <c r="J1025" s="231"/>
      <c r="K1025" s="230">
        <f>ROUND(E1025*J1025,2)</f>
        <v>0</v>
      </c>
      <c r="L1025" s="230">
        <v>21</v>
      </c>
      <c r="M1025" s="230">
        <f>G1025*(1+L1025/100)</f>
        <v>0</v>
      </c>
      <c r="N1025" s="230">
        <v>0</v>
      </c>
      <c r="O1025" s="230">
        <f>ROUND(E1025*N1025,2)</f>
        <v>0</v>
      </c>
      <c r="P1025" s="230">
        <v>0</v>
      </c>
      <c r="Q1025" s="230">
        <f>ROUND(E1025*P1025,2)</f>
        <v>0</v>
      </c>
      <c r="R1025" s="230"/>
      <c r="S1025" s="230" t="s">
        <v>171</v>
      </c>
      <c r="T1025" s="230" t="s">
        <v>277</v>
      </c>
      <c r="U1025" s="230">
        <v>0</v>
      </c>
      <c r="V1025" s="230">
        <f>ROUND(E1025*U1025,2)</f>
        <v>0</v>
      </c>
      <c r="W1025" s="230"/>
      <c r="X1025" s="230" t="s">
        <v>165</v>
      </c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166</v>
      </c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ht="20.399999999999999" outlineLevel="1" x14ac:dyDescent="0.25">
      <c r="A1026" s="249">
        <v>202</v>
      </c>
      <c r="B1026" s="250" t="s">
        <v>1024</v>
      </c>
      <c r="C1026" s="260" t="s">
        <v>1023</v>
      </c>
      <c r="D1026" s="251" t="s">
        <v>462</v>
      </c>
      <c r="E1026" s="252">
        <v>1</v>
      </c>
      <c r="F1026" s="253"/>
      <c r="G1026" s="254">
        <f>ROUND(E1026*F1026,2)</f>
        <v>0</v>
      </c>
      <c r="H1026" s="231"/>
      <c r="I1026" s="230">
        <f>ROUND(E1026*H1026,2)</f>
        <v>0</v>
      </c>
      <c r="J1026" s="231"/>
      <c r="K1026" s="230">
        <f>ROUND(E1026*J1026,2)</f>
        <v>0</v>
      </c>
      <c r="L1026" s="230">
        <v>21</v>
      </c>
      <c r="M1026" s="230">
        <f>G1026*(1+L1026/100)</f>
        <v>0</v>
      </c>
      <c r="N1026" s="230">
        <v>0</v>
      </c>
      <c r="O1026" s="230">
        <f>ROUND(E1026*N1026,2)</f>
        <v>0</v>
      </c>
      <c r="P1026" s="230">
        <v>0</v>
      </c>
      <c r="Q1026" s="230">
        <f>ROUND(E1026*P1026,2)</f>
        <v>0</v>
      </c>
      <c r="R1026" s="230"/>
      <c r="S1026" s="230" t="s">
        <v>171</v>
      </c>
      <c r="T1026" s="230" t="s">
        <v>277</v>
      </c>
      <c r="U1026" s="230">
        <v>0</v>
      </c>
      <c r="V1026" s="230">
        <f>ROUND(E1026*U1026,2)</f>
        <v>0</v>
      </c>
      <c r="W1026" s="230"/>
      <c r="X1026" s="230" t="s">
        <v>165</v>
      </c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166</v>
      </c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ht="20.399999999999999" outlineLevel="1" x14ac:dyDescent="0.25">
      <c r="A1027" s="249">
        <v>203</v>
      </c>
      <c r="B1027" s="250" t="s">
        <v>1025</v>
      </c>
      <c r="C1027" s="260" t="s">
        <v>1026</v>
      </c>
      <c r="D1027" s="251" t="s">
        <v>462</v>
      </c>
      <c r="E1027" s="252">
        <v>1</v>
      </c>
      <c r="F1027" s="253"/>
      <c r="G1027" s="254">
        <f>ROUND(E1027*F1027,2)</f>
        <v>0</v>
      </c>
      <c r="H1027" s="231"/>
      <c r="I1027" s="230">
        <f>ROUND(E1027*H1027,2)</f>
        <v>0</v>
      </c>
      <c r="J1027" s="231"/>
      <c r="K1027" s="230">
        <f>ROUND(E1027*J1027,2)</f>
        <v>0</v>
      </c>
      <c r="L1027" s="230">
        <v>21</v>
      </c>
      <c r="M1027" s="230">
        <f>G1027*(1+L1027/100)</f>
        <v>0</v>
      </c>
      <c r="N1027" s="230">
        <v>0</v>
      </c>
      <c r="O1027" s="230">
        <f>ROUND(E1027*N1027,2)</f>
        <v>0</v>
      </c>
      <c r="P1027" s="230">
        <v>0</v>
      </c>
      <c r="Q1027" s="230">
        <f>ROUND(E1027*P1027,2)</f>
        <v>0</v>
      </c>
      <c r="R1027" s="230"/>
      <c r="S1027" s="230" t="s">
        <v>171</v>
      </c>
      <c r="T1027" s="230" t="s">
        <v>277</v>
      </c>
      <c r="U1027" s="230">
        <v>0</v>
      </c>
      <c r="V1027" s="230">
        <f>ROUND(E1027*U1027,2)</f>
        <v>0</v>
      </c>
      <c r="W1027" s="230"/>
      <c r="X1027" s="230" t="s">
        <v>165</v>
      </c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166</v>
      </c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ht="20.399999999999999" outlineLevel="1" x14ac:dyDescent="0.25">
      <c r="A1028" s="249">
        <v>204</v>
      </c>
      <c r="B1028" s="250" t="s">
        <v>1027</v>
      </c>
      <c r="C1028" s="260" t="s">
        <v>1026</v>
      </c>
      <c r="D1028" s="251" t="s">
        <v>462</v>
      </c>
      <c r="E1028" s="252">
        <v>2</v>
      </c>
      <c r="F1028" s="253"/>
      <c r="G1028" s="254">
        <f>ROUND(E1028*F1028,2)</f>
        <v>0</v>
      </c>
      <c r="H1028" s="231"/>
      <c r="I1028" s="230">
        <f>ROUND(E1028*H1028,2)</f>
        <v>0</v>
      </c>
      <c r="J1028" s="231"/>
      <c r="K1028" s="230">
        <f>ROUND(E1028*J1028,2)</f>
        <v>0</v>
      </c>
      <c r="L1028" s="230">
        <v>21</v>
      </c>
      <c r="M1028" s="230">
        <f>G1028*(1+L1028/100)</f>
        <v>0</v>
      </c>
      <c r="N1028" s="230">
        <v>0</v>
      </c>
      <c r="O1028" s="230">
        <f>ROUND(E1028*N1028,2)</f>
        <v>0</v>
      </c>
      <c r="P1028" s="230">
        <v>0</v>
      </c>
      <c r="Q1028" s="230">
        <f>ROUND(E1028*P1028,2)</f>
        <v>0</v>
      </c>
      <c r="R1028" s="230"/>
      <c r="S1028" s="230" t="s">
        <v>171</v>
      </c>
      <c r="T1028" s="230" t="s">
        <v>277</v>
      </c>
      <c r="U1028" s="230">
        <v>0</v>
      </c>
      <c r="V1028" s="230">
        <f>ROUND(E1028*U1028,2)</f>
        <v>0</v>
      </c>
      <c r="W1028" s="230"/>
      <c r="X1028" s="230" t="s">
        <v>165</v>
      </c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166</v>
      </c>
      <c r="AH1028" s="210"/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ht="20.399999999999999" outlineLevel="1" x14ac:dyDescent="0.25">
      <c r="A1029" s="249">
        <v>205</v>
      </c>
      <c r="B1029" s="250" t="s">
        <v>1028</v>
      </c>
      <c r="C1029" s="260" t="s">
        <v>1026</v>
      </c>
      <c r="D1029" s="251" t="s">
        <v>462</v>
      </c>
      <c r="E1029" s="252">
        <v>1</v>
      </c>
      <c r="F1029" s="253"/>
      <c r="G1029" s="254">
        <f>ROUND(E1029*F1029,2)</f>
        <v>0</v>
      </c>
      <c r="H1029" s="231"/>
      <c r="I1029" s="230">
        <f>ROUND(E1029*H1029,2)</f>
        <v>0</v>
      </c>
      <c r="J1029" s="231"/>
      <c r="K1029" s="230">
        <f>ROUND(E1029*J1029,2)</f>
        <v>0</v>
      </c>
      <c r="L1029" s="230">
        <v>21</v>
      </c>
      <c r="M1029" s="230">
        <f>G1029*(1+L1029/100)</f>
        <v>0</v>
      </c>
      <c r="N1029" s="230">
        <v>0</v>
      </c>
      <c r="O1029" s="230">
        <f>ROUND(E1029*N1029,2)</f>
        <v>0</v>
      </c>
      <c r="P1029" s="230">
        <v>0</v>
      </c>
      <c r="Q1029" s="230">
        <f>ROUND(E1029*P1029,2)</f>
        <v>0</v>
      </c>
      <c r="R1029" s="230"/>
      <c r="S1029" s="230" t="s">
        <v>171</v>
      </c>
      <c r="T1029" s="230" t="s">
        <v>277</v>
      </c>
      <c r="U1029" s="230">
        <v>0</v>
      </c>
      <c r="V1029" s="230">
        <f>ROUND(E1029*U1029,2)</f>
        <v>0</v>
      </c>
      <c r="W1029" s="230"/>
      <c r="X1029" s="230" t="s">
        <v>165</v>
      </c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166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ht="20.399999999999999" outlineLevel="1" x14ac:dyDescent="0.25">
      <c r="A1030" s="249">
        <v>206</v>
      </c>
      <c r="B1030" s="250" t="s">
        <v>1029</v>
      </c>
      <c r="C1030" s="260" t="s">
        <v>1026</v>
      </c>
      <c r="D1030" s="251" t="s">
        <v>462</v>
      </c>
      <c r="E1030" s="252">
        <v>1</v>
      </c>
      <c r="F1030" s="253"/>
      <c r="G1030" s="254">
        <f>ROUND(E1030*F1030,2)</f>
        <v>0</v>
      </c>
      <c r="H1030" s="231"/>
      <c r="I1030" s="230">
        <f>ROUND(E1030*H1030,2)</f>
        <v>0</v>
      </c>
      <c r="J1030" s="231"/>
      <c r="K1030" s="230">
        <f>ROUND(E1030*J1030,2)</f>
        <v>0</v>
      </c>
      <c r="L1030" s="230">
        <v>21</v>
      </c>
      <c r="M1030" s="230">
        <f>G1030*(1+L1030/100)</f>
        <v>0</v>
      </c>
      <c r="N1030" s="230">
        <v>0</v>
      </c>
      <c r="O1030" s="230">
        <f>ROUND(E1030*N1030,2)</f>
        <v>0</v>
      </c>
      <c r="P1030" s="230">
        <v>0</v>
      </c>
      <c r="Q1030" s="230">
        <f>ROUND(E1030*P1030,2)</f>
        <v>0</v>
      </c>
      <c r="R1030" s="230"/>
      <c r="S1030" s="230" t="s">
        <v>171</v>
      </c>
      <c r="T1030" s="230" t="s">
        <v>277</v>
      </c>
      <c r="U1030" s="230">
        <v>0</v>
      </c>
      <c r="V1030" s="230">
        <f>ROUND(E1030*U1030,2)</f>
        <v>0</v>
      </c>
      <c r="W1030" s="230"/>
      <c r="X1030" s="230" t="s">
        <v>165</v>
      </c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166</v>
      </c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0.399999999999999" outlineLevel="1" x14ac:dyDescent="0.25">
      <c r="A1031" s="249">
        <v>207</v>
      </c>
      <c r="B1031" s="250" t="s">
        <v>1030</v>
      </c>
      <c r="C1031" s="260" t="s">
        <v>1031</v>
      </c>
      <c r="D1031" s="251" t="s">
        <v>462</v>
      </c>
      <c r="E1031" s="252">
        <v>1</v>
      </c>
      <c r="F1031" s="253"/>
      <c r="G1031" s="254">
        <f>ROUND(E1031*F1031,2)</f>
        <v>0</v>
      </c>
      <c r="H1031" s="231"/>
      <c r="I1031" s="230">
        <f>ROUND(E1031*H1031,2)</f>
        <v>0</v>
      </c>
      <c r="J1031" s="231"/>
      <c r="K1031" s="230">
        <f>ROUND(E1031*J1031,2)</f>
        <v>0</v>
      </c>
      <c r="L1031" s="230">
        <v>21</v>
      </c>
      <c r="M1031" s="230">
        <f>G1031*(1+L1031/100)</f>
        <v>0</v>
      </c>
      <c r="N1031" s="230">
        <v>0</v>
      </c>
      <c r="O1031" s="230">
        <f>ROUND(E1031*N1031,2)</f>
        <v>0</v>
      </c>
      <c r="P1031" s="230">
        <v>0</v>
      </c>
      <c r="Q1031" s="230">
        <f>ROUND(E1031*P1031,2)</f>
        <v>0</v>
      </c>
      <c r="R1031" s="230"/>
      <c r="S1031" s="230" t="s">
        <v>171</v>
      </c>
      <c r="T1031" s="230" t="s">
        <v>277</v>
      </c>
      <c r="U1031" s="230">
        <v>0</v>
      </c>
      <c r="V1031" s="230">
        <f>ROUND(E1031*U1031,2)</f>
        <v>0</v>
      </c>
      <c r="W1031" s="230"/>
      <c r="X1031" s="230" t="s">
        <v>165</v>
      </c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166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ht="20.399999999999999" outlineLevel="1" x14ac:dyDescent="0.25">
      <c r="A1032" s="243">
        <v>208</v>
      </c>
      <c r="B1032" s="244" t="s">
        <v>1032</v>
      </c>
      <c r="C1032" s="258" t="s">
        <v>1033</v>
      </c>
      <c r="D1032" s="245" t="s">
        <v>462</v>
      </c>
      <c r="E1032" s="246">
        <v>2</v>
      </c>
      <c r="F1032" s="247"/>
      <c r="G1032" s="248">
        <f>ROUND(E1032*F1032,2)</f>
        <v>0</v>
      </c>
      <c r="H1032" s="231"/>
      <c r="I1032" s="230">
        <f>ROUND(E1032*H1032,2)</f>
        <v>0</v>
      </c>
      <c r="J1032" s="231"/>
      <c r="K1032" s="230">
        <f>ROUND(E1032*J1032,2)</f>
        <v>0</v>
      </c>
      <c r="L1032" s="230">
        <v>21</v>
      </c>
      <c r="M1032" s="230">
        <f>G1032*(1+L1032/100)</f>
        <v>0</v>
      </c>
      <c r="N1032" s="230">
        <v>0</v>
      </c>
      <c r="O1032" s="230">
        <f>ROUND(E1032*N1032,2)</f>
        <v>0</v>
      </c>
      <c r="P1032" s="230">
        <v>0</v>
      </c>
      <c r="Q1032" s="230">
        <f>ROUND(E1032*P1032,2)</f>
        <v>0</v>
      </c>
      <c r="R1032" s="230"/>
      <c r="S1032" s="230" t="s">
        <v>171</v>
      </c>
      <c r="T1032" s="230" t="s">
        <v>277</v>
      </c>
      <c r="U1032" s="230">
        <v>0</v>
      </c>
      <c r="V1032" s="230">
        <f>ROUND(E1032*U1032,2)</f>
        <v>0</v>
      </c>
      <c r="W1032" s="230"/>
      <c r="X1032" s="230" t="s">
        <v>165</v>
      </c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166</v>
      </c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27"/>
      <c r="B1033" s="228"/>
      <c r="C1033" s="259" t="s">
        <v>1034</v>
      </c>
      <c r="D1033" s="232"/>
      <c r="E1033" s="233">
        <v>2</v>
      </c>
      <c r="F1033" s="230"/>
      <c r="G1033" s="230"/>
      <c r="H1033" s="230"/>
      <c r="I1033" s="230"/>
      <c r="J1033" s="230"/>
      <c r="K1033" s="230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168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ht="20.399999999999999" outlineLevel="1" x14ac:dyDescent="0.25">
      <c r="A1034" s="243">
        <v>209</v>
      </c>
      <c r="B1034" s="244" t="s">
        <v>1035</v>
      </c>
      <c r="C1034" s="258" t="s">
        <v>1036</v>
      </c>
      <c r="D1034" s="245" t="s">
        <v>462</v>
      </c>
      <c r="E1034" s="246">
        <v>9</v>
      </c>
      <c r="F1034" s="247"/>
      <c r="G1034" s="248">
        <f>ROUND(E1034*F1034,2)</f>
        <v>0</v>
      </c>
      <c r="H1034" s="231"/>
      <c r="I1034" s="230">
        <f>ROUND(E1034*H1034,2)</f>
        <v>0</v>
      </c>
      <c r="J1034" s="231"/>
      <c r="K1034" s="230">
        <f>ROUND(E1034*J1034,2)</f>
        <v>0</v>
      </c>
      <c r="L1034" s="230">
        <v>21</v>
      </c>
      <c r="M1034" s="230">
        <f>G1034*(1+L1034/100)</f>
        <v>0</v>
      </c>
      <c r="N1034" s="230">
        <v>0</v>
      </c>
      <c r="O1034" s="230">
        <f>ROUND(E1034*N1034,2)</f>
        <v>0</v>
      </c>
      <c r="P1034" s="230">
        <v>0</v>
      </c>
      <c r="Q1034" s="230">
        <f>ROUND(E1034*P1034,2)</f>
        <v>0</v>
      </c>
      <c r="R1034" s="230"/>
      <c r="S1034" s="230" t="s">
        <v>171</v>
      </c>
      <c r="T1034" s="230" t="s">
        <v>277</v>
      </c>
      <c r="U1034" s="230">
        <v>0</v>
      </c>
      <c r="V1034" s="230">
        <f>ROUND(E1034*U1034,2)</f>
        <v>0</v>
      </c>
      <c r="W1034" s="230"/>
      <c r="X1034" s="230" t="s">
        <v>165</v>
      </c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166</v>
      </c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27"/>
      <c r="B1035" s="228"/>
      <c r="C1035" s="259" t="s">
        <v>1037</v>
      </c>
      <c r="D1035" s="232"/>
      <c r="E1035" s="233">
        <v>9</v>
      </c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3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168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ht="20.399999999999999" outlineLevel="1" x14ac:dyDescent="0.25">
      <c r="A1036" s="243">
        <v>210</v>
      </c>
      <c r="B1036" s="244" t="s">
        <v>1038</v>
      </c>
      <c r="C1036" s="258" t="s">
        <v>1039</v>
      </c>
      <c r="D1036" s="245" t="s">
        <v>462</v>
      </c>
      <c r="E1036" s="246">
        <v>9</v>
      </c>
      <c r="F1036" s="247"/>
      <c r="G1036" s="248">
        <f>ROUND(E1036*F1036,2)</f>
        <v>0</v>
      </c>
      <c r="H1036" s="231"/>
      <c r="I1036" s="230">
        <f>ROUND(E1036*H1036,2)</f>
        <v>0</v>
      </c>
      <c r="J1036" s="231"/>
      <c r="K1036" s="230">
        <f>ROUND(E1036*J1036,2)</f>
        <v>0</v>
      </c>
      <c r="L1036" s="230">
        <v>21</v>
      </c>
      <c r="M1036" s="230">
        <f>G1036*(1+L1036/100)</f>
        <v>0</v>
      </c>
      <c r="N1036" s="230">
        <v>0</v>
      </c>
      <c r="O1036" s="230">
        <f>ROUND(E1036*N1036,2)</f>
        <v>0</v>
      </c>
      <c r="P1036" s="230">
        <v>0</v>
      </c>
      <c r="Q1036" s="230">
        <f>ROUND(E1036*P1036,2)</f>
        <v>0</v>
      </c>
      <c r="R1036" s="230"/>
      <c r="S1036" s="230" t="s">
        <v>171</v>
      </c>
      <c r="T1036" s="230" t="s">
        <v>277</v>
      </c>
      <c r="U1036" s="230">
        <v>0</v>
      </c>
      <c r="V1036" s="230">
        <f>ROUND(E1036*U1036,2)</f>
        <v>0</v>
      </c>
      <c r="W1036" s="230"/>
      <c r="X1036" s="230" t="s">
        <v>165</v>
      </c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166</v>
      </c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27"/>
      <c r="B1037" s="228"/>
      <c r="C1037" s="259" t="s">
        <v>1040</v>
      </c>
      <c r="D1037" s="232"/>
      <c r="E1037" s="233">
        <v>9</v>
      </c>
      <c r="F1037" s="230"/>
      <c r="G1037" s="230"/>
      <c r="H1037" s="230"/>
      <c r="I1037" s="230"/>
      <c r="J1037" s="230"/>
      <c r="K1037" s="230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3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168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ht="20.399999999999999" outlineLevel="1" x14ac:dyDescent="0.25">
      <c r="A1038" s="243">
        <v>211</v>
      </c>
      <c r="B1038" s="244" t="s">
        <v>1041</v>
      </c>
      <c r="C1038" s="258" t="s">
        <v>1042</v>
      </c>
      <c r="D1038" s="245" t="s">
        <v>462</v>
      </c>
      <c r="E1038" s="246">
        <v>1</v>
      </c>
      <c r="F1038" s="247"/>
      <c r="G1038" s="248">
        <f>ROUND(E1038*F1038,2)</f>
        <v>0</v>
      </c>
      <c r="H1038" s="231"/>
      <c r="I1038" s="230">
        <f>ROUND(E1038*H1038,2)</f>
        <v>0</v>
      </c>
      <c r="J1038" s="231"/>
      <c r="K1038" s="230">
        <f>ROUND(E1038*J1038,2)</f>
        <v>0</v>
      </c>
      <c r="L1038" s="230">
        <v>21</v>
      </c>
      <c r="M1038" s="230">
        <f>G1038*(1+L1038/100)</f>
        <v>0</v>
      </c>
      <c r="N1038" s="230">
        <v>0</v>
      </c>
      <c r="O1038" s="230">
        <f>ROUND(E1038*N1038,2)</f>
        <v>0</v>
      </c>
      <c r="P1038" s="230">
        <v>0</v>
      </c>
      <c r="Q1038" s="230">
        <f>ROUND(E1038*P1038,2)</f>
        <v>0</v>
      </c>
      <c r="R1038" s="230"/>
      <c r="S1038" s="230" t="s">
        <v>171</v>
      </c>
      <c r="T1038" s="230" t="s">
        <v>277</v>
      </c>
      <c r="U1038" s="230">
        <v>0</v>
      </c>
      <c r="V1038" s="230">
        <f>ROUND(E1038*U1038,2)</f>
        <v>0</v>
      </c>
      <c r="W1038" s="230"/>
      <c r="X1038" s="230" t="s">
        <v>165</v>
      </c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166</v>
      </c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27"/>
      <c r="B1039" s="228"/>
      <c r="C1039" s="259" t="s">
        <v>1043</v>
      </c>
      <c r="D1039" s="232"/>
      <c r="E1039" s="233">
        <v>1</v>
      </c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168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ht="20.399999999999999" outlineLevel="1" x14ac:dyDescent="0.25">
      <c r="A1040" s="249">
        <v>212</v>
      </c>
      <c r="B1040" s="250" t="s">
        <v>1044</v>
      </c>
      <c r="C1040" s="260" t="s">
        <v>1045</v>
      </c>
      <c r="D1040" s="251" t="s">
        <v>291</v>
      </c>
      <c r="E1040" s="252">
        <v>2</v>
      </c>
      <c r="F1040" s="253"/>
      <c r="G1040" s="254">
        <f>ROUND(E1040*F1040,2)</f>
        <v>0</v>
      </c>
      <c r="H1040" s="231"/>
      <c r="I1040" s="230">
        <f>ROUND(E1040*H1040,2)</f>
        <v>0</v>
      </c>
      <c r="J1040" s="231"/>
      <c r="K1040" s="230">
        <f>ROUND(E1040*J1040,2)</f>
        <v>0</v>
      </c>
      <c r="L1040" s="230">
        <v>21</v>
      </c>
      <c r="M1040" s="230">
        <f>G1040*(1+L1040/100)</f>
        <v>0</v>
      </c>
      <c r="N1040" s="230">
        <v>0</v>
      </c>
      <c r="O1040" s="230">
        <f>ROUND(E1040*N1040,2)</f>
        <v>0</v>
      </c>
      <c r="P1040" s="230">
        <v>0</v>
      </c>
      <c r="Q1040" s="230">
        <f>ROUND(E1040*P1040,2)</f>
        <v>0</v>
      </c>
      <c r="R1040" s="230"/>
      <c r="S1040" s="230" t="s">
        <v>171</v>
      </c>
      <c r="T1040" s="230" t="s">
        <v>277</v>
      </c>
      <c r="U1040" s="230">
        <v>0</v>
      </c>
      <c r="V1040" s="230">
        <f>ROUND(E1040*U1040,2)</f>
        <v>0</v>
      </c>
      <c r="W1040" s="230"/>
      <c r="X1040" s="230" t="s">
        <v>165</v>
      </c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166</v>
      </c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ht="30.6" outlineLevel="1" x14ac:dyDescent="0.25">
      <c r="A1041" s="249">
        <v>213</v>
      </c>
      <c r="B1041" s="250" t="s">
        <v>1046</v>
      </c>
      <c r="C1041" s="260" t="s">
        <v>1047</v>
      </c>
      <c r="D1041" s="251" t="s">
        <v>291</v>
      </c>
      <c r="E1041" s="252">
        <v>3</v>
      </c>
      <c r="F1041" s="253"/>
      <c r="G1041" s="254">
        <f>ROUND(E1041*F1041,2)</f>
        <v>0</v>
      </c>
      <c r="H1041" s="231"/>
      <c r="I1041" s="230">
        <f>ROUND(E1041*H1041,2)</f>
        <v>0</v>
      </c>
      <c r="J1041" s="231"/>
      <c r="K1041" s="230">
        <f>ROUND(E1041*J1041,2)</f>
        <v>0</v>
      </c>
      <c r="L1041" s="230">
        <v>21</v>
      </c>
      <c r="M1041" s="230">
        <f>G1041*(1+L1041/100)</f>
        <v>0</v>
      </c>
      <c r="N1041" s="230">
        <v>0</v>
      </c>
      <c r="O1041" s="230">
        <f>ROUND(E1041*N1041,2)</f>
        <v>0</v>
      </c>
      <c r="P1041" s="230">
        <v>0</v>
      </c>
      <c r="Q1041" s="230">
        <f>ROUND(E1041*P1041,2)</f>
        <v>0</v>
      </c>
      <c r="R1041" s="230"/>
      <c r="S1041" s="230" t="s">
        <v>171</v>
      </c>
      <c r="T1041" s="230" t="s">
        <v>277</v>
      </c>
      <c r="U1041" s="230">
        <v>0</v>
      </c>
      <c r="V1041" s="230">
        <f>ROUND(E1041*U1041,2)</f>
        <v>0</v>
      </c>
      <c r="W1041" s="230"/>
      <c r="X1041" s="230" t="s">
        <v>165</v>
      </c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166</v>
      </c>
      <c r="AH1041" s="210"/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ht="20.399999999999999" outlineLevel="1" x14ac:dyDescent="0.25">
      <c r="A1042" s="249">
        <v>214</v>
      </c>
      <c r="B1042" s="250" t="s">
        <v>1048</v>
      </c>
      <c r="C1042" s="260" t="s">
        <v>1049</v>
      </c>
      <c r="D1042" s="251" t="s">
        <v>462</v>
      </c>
      <c r="E1042" s="252">
        <v>1</v>
      </c>
      <c r="F1042" s="253"/>
      <c r="G1042" s="254">
        <f>ROUND(E1042*F1042,2)</f>
        <v>0</v>
      </c>
      <c r="H1042" s="231"/>
      <c r="I1042" s="230">
        <f>ROUND(E1042*H1042,2)</f>
        <v>0</v>
      </c>
      <c r="J1042" s="231"/>
      <c r="K1042" s="230">
        <f>ROUND(E1042*J1042,2)</f>
        <v>0</v>
      </c>
      <c r="L1042" s="230">
        <v>21</v>
      </c>
      <c r="M1042" s="230">
        <f>G1042*(1+L1042/100)</f>
        <v>0</v>
      </c>
      <c r="N1042" s="230">
        <v>0</v>
      </c>
      <c r="O1042" s="230">
        <f>ROUND(E1042*N1042,2)</f>
        <v>0</v>
      </c>
      <c r="P1042" s="230">
        <v>0</v>
      </c>
      <c r="Q1042" s="230">
        <f>ROUND(E1042*P1042,2)</f>
        <v>0</v>
      </c>
      <c r="R1042" s="230"/>
      <c r="S1042" s="230" t="s">
        <v>171</v>
      </c>
      <c r="T1042" s="230" t="s">
        <v>277</v>
      </c>
      <c r="U1042" s="230">
        <v>0</v>
      </c>
      <c r="V1042" s="230">
        <f>ROUND(E1042*U1042,2)</f>
        <v>0</v>
      </c>
      <c r="W1042" s="230"/>
      <c r="X1042" s="230" t="s">
        <v>165</v>
      </c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166</v>
      </c>
      <c r="AH1042" s="210"/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ht="20.399999999999999" outlineLevel="1" x14ac:dyDescent="0.25">
      <c r="A1043" s="249">
        <v>215</v>
      </c>
      <c r="B1043" s="250" t="s">
        <v>1050</v>
      </c>
      <c r="C1043" s="260" t="s">
        <v>1049</v>
      </c>
      <c r="D1043" s="251" t="s">
        <v>462</v>
      </c>
      <c r="E1043" s="252">
        <v>1</v>
      </c>
      <c r="F1043" s="253"/>
      <c r="G1043" s="254">
        <f>ROUND(E1043*F1043,2)</f>
        <v>0</v>
      </c>
      <c r="H1043" s="231"/>
      <c r="I1043" s="230">
        <f>ROUND(E1043*H1043,2)</f>
        <v>0</v>
      </c>
      <c r="J1043" s="231"/>
      <c r="K1043" s="230">
        <f>ROUND(E1043*J1043,2)</f>
        <v>0</v>
      </c>
      <c r="L1043" s="230">
        <v>21</v>
      </c>
      <c r="M1043" s="230">
        <f>G1043*(1+L1043/100)</f>
        <v>0</v>
      </c>
      <c r="N1043" s="230">
        <v>0</v>
      </c>
      <c r="O1043" s="230">
        <f>ROUND(E1043*N1043,2)</f>
        <v>0</v>
      </c>
      <c r="P1043" s="230">
        <v>0</v>
      </c>
      <c r="Q1043" s="230">
        <f>ROUND(E1043*P1043,2)</f>
        <v>0</v>
      </c>
      <c r="R1043" s="230"/>
      <c r="S1043" s="230" t="s">
        <v>171</v>
      </c>
      <c r="T1043" s="230" t="s">
        <v>277</v>
      </c>
      <c r="U1043" s="230">
        <v>0</v>
      </c>
      <c r="V1043" s="230">
        <f>ROUND(E1043*U1043,2)</f>
        <v>0</v>
      </c>
      <c r="W1043" s="230"/>
      <c r="X1043" s="230" t="s">
        <v>165</v>
      </c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166</v>
      </c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ht="20.399999999999999" outlineLevel="1" x14ac:dyDescent="0.25">
      <c r="A1044" s="249">
        <v>216</v>
      </c>
      <c r="B1044" s="250" t="s">
        <v>1051</v>
      </c>
      <c r="C1044" s="260" t="s">
        <v>1052</v>
      </c>
      <c r="D1044" s="251" t="s">
        <v>462</v>
      </c>
      <c r="E1044" s="252">
        <v>1</v>
      </c>
      <c r="F1044" s="253"/>
      <c r="G1044" s="254">
        <f>ROUND(E1044*F1044,2)</f>
        <v>0</v>
      </c>
      <c r="H1044" s="231"/>
      <c r="I1044" s="230">
        <f>ROUND(E1044*H1044,2)</f>
        <v>0</v>
      </c>
      <c r="J1044" s="231"/>
      <c r="K1044" s="230">
        <f>ROUND(E1044*J1044,2)</f>
        <v>0</v>
      </c>
      <c r="L1044" s="230">
        <v>21</v>
      </c>
      <c r="M1044" s="230">
        <f>G1044*(1+L1044/100)</f>
        <v>0</v>
      </c>
      <c r="N1044" s="230">
        <v>0</v>
      </c>
      <c r="O1044" s="230">
        <f>ROUND(E1044*N1044,2)</f>
        <v>0</v>
      </c>
      <c r="P1044" s="230">
        <v>0</v>
      </c>
      <c r="Q1044" s="230">
        <f>ROUND(E1044*P1044,2)</f>
        <v>0</v>
      </c>
      <c r="R1044" s="230"/>
      <c r="S1044" s="230" t="s">
        <v>171</v>
      </c>
      <c r="T1044" s="230" t="s">
        <v>277</v>
      </c>
      <c r="U1044" s="230">
        <v>0</v>
      </c>
      <c r="V1044" s="230">
        <f>ROUND(E1044*U1044,2)</f>
        <v>0</v>
      </c>
      <c r="W1044" s="230"/>
      <c r="X1044" s="230" t="s">
        <v>165</v>
      </c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166</v>
      </c>
      <c r="AH1044" s="210"/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ht="20.399999999999999" outlineLevel="1" x14ac:dyDescent="0.25">
      <c r="A1045" s="249">
        <v>217</v>
      </c>
      <c r="B1045" s="250" t="s">
        <v>1053</v>
      </c>
      <c r="C1045" s="260" t="s">
        <v>1054</v>
      </c>
      <c r="D1045" s="251" t="s">
        <v>462</v>
      </c>
      <c r="E1045" s="252">
        <v>1</v>
      </c>
      <c r="F1045" s="253"/>
      <c r="G1045" s="254">
        <f>ROUND(E1045*F1045,2)</f>
        <v>0</v>
      </c>
      <c r="H1045" s="231"/>
      <c r="I1045" s="230">
        <f>ROUND(E1045*H1045,2)</f>
        <v>0</v>
      </c>
      <c r="J1045" s="231"/>
      <c r="K1045" s="230">
        <f>ROUND(E1045*J1045,2)</f>
        <v>0</v>
      </c>
      <c r="L1045" s="230">
        <v>21</v>
      </c>
      <c r="M1045" s="230">
        <f>G1045*(1+L1045/100)</f>
        <v>0</v>
      </c>
      <c r="N1045" s="230">
        <v>0</v>
      </c>
      <c r="O1045" s="230">
        <f>ROUND(E1045*N1045,2)</f>
        <v>0</v>
      </c>
      <c r="P1045" s="230">
        <v>0</v>
      </c>
      <c r="Q1045" s="230">
        <f>ROUND(E1045*P1045,2)</f>
        <v>0</v>
      </c>
      <c r="R1045" s="230"/>
      <c r="S1045" s="230" t="s">
        <v>171</v>
      </c>
      <c r="T1045" s="230" t="s">
        <v>277</v>
      </c>
      <c r="U1045" s="230">
        <v>0</v>
      </c>
      <c r="V1045" s="230">
        <f>ROUND(E1045*U1045,2)</f>
        <v>0</v>
      </c>
      <c r="W1045" s="230"/>
      <c r="X1045" s="230" t="s">
        <v>165</v>
      </c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166</v>
      </c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49">
        <v>218</v>
      </c>
      <c r="B1046" s="250" t="s">
        <v>1055</v>
      </c>
      <c r="C1046" s="260" t="s">
        <v>1056</v>
      </c>
      <c r="D1046" s="251" t="s">
        <v>462</v>
      </c>
      <c r="E1046" s="252">
        <v>2</v>
      </c>
      <c r="F1046" s="253"/>
      <c r="G1046" s="254">
        <f>ROUND(E1046*F1046,2)</f>
        <v>0</v>
      </c>
      <c r="H1046" s="231"/>
      <c r="I1046" s="230">
        <f>ROUND(E1046*H1046,2)</f>
        <v>0</v>
      </c>
      <c r="J1046" s="231"/>
      <c r="K1046" s="230">
        <f>ROUND(E1046*J1046,2)</f>
        <v>0</v>
      </c>
      <c r="L1046" s="230">
        <v>21</v>
      </c>
      <c r="M1046" s="230">
        <f>G1046*(1+L1046/100)</f>
        <v>0</v>
      </c>
      <c r="N1046" s="230">
        <v>0</v>
      </c>
      <c r="O1046" s="230">
        <f>ROUND(E1046*N1046,2)</f>
        <v>0</v>
      </c>
      <c r="P1046" s="230">
        <v>0</v>
      </c>
      <c r="Q1046" s="230">
        <f>ROUND(E1046*P1046,2)</f>
        <v>0</v>
      </c>
      <c r="R1046" s="230"/>
      <c r="S1046" s="230" t="s">
        <v>171</v>
      </c>
      <c r="T1046" s="230" t="s">
        <v>277</v>
      </c>
      <c r="U1046" s="230">
        <v>0</v>
      </c>
      <c r="V1046" s="230">
        <f>ROUND(E1046*U1046,2)</f>
        <v>0</v>
      </c>
      <c r="W1046" s="230"/>
      <c r="X1046" s="230" t="s">
        <v>165</v>
      </c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172</v>
      </c>
      <c r="AH1046" s="210"/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ht="20.399999999999999" outlineLevel="1" x14ac:dyDescent="0.25">
      <c r="A1047" s="249">
        <v>219</v>
      </c>
      <c r="B1047" s="250" t="s">
        <v>1057</v>
      </c>
      <c r="C1047" s="260" t="s">
        <v>1058</v>
      </c>
      <c r="D1047" s="251" t="s">
        <v>291</v>
      </c>
      <c r="E1047" s="252">
        <v>1</v>
      </c>
      <c r="F1047" s="253"/>
      <c r="G1047" s="254">
        <f>ROUND(E1047*F1047,2)</f>
        <v>0</v>
      </c>
      <c r="H1047" s="231"/>
      <c r="I1047" s="230">
        <f>ROUND(E1047*H1047,2)</f>
        <v>0</v>
      </c>
      <c r="J1047" s="231"/>
      <c r="K1047" s="230">
        <f>ROUND(E1047*J1047,2)</f>
        <v>0</v>
      </c>
      <c r="L1047" s="230">
        <v>21</v>
      </c>
      <c r="M1047" s="230">
        <f>G1047*(1+L1047/100)</f>
        <v>0</v>
      </c>
      <c r="N1047" s="230">
        <v>0</v>
      </c>
      <c r="O1047" s="230">
        <f>ROUND(E1047*N1047,2)</f>
        <v>0</v>
      </c>
      <c r="P1047" s="230">
        <v>0</v>
      </c>
      <c r="Q1047" s="230">
        <f>ROUND(E1047*P1047,2)</f>
        <v>0</v>
      </c>
      <c r="R1047" s="230"/>
      <c r="S1047" s="230" t="s">
        <v>171</v>
      </c>
      <c r="T1047" s="230" t="s">
        <v>277</v>
      </c>
      <c r="U1047" s="230">
        <v>0</v>
      </c>
      <c r="V1047" s="230">
        <f>ROUND(E1047*U1047,2)</f>
        <v>0</v>
      </c>
      <c r="W1047" s="230"/>
      <c r="X1047" s="230" t="s">
        <v>165</v>
      </c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166</v>
      </c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ht="20.399999999999999" outlineLevel="1" x14ac:dyDescent="0.25">
      <c r="A1048" s="249">
        <v>220</v>
      </c>
      <c r="B1048" s="250" t="s">
        <v>1059</v>
      </c>
      <c r="C1048" s="260" t="s">
        <v>1058</v>
      </c>
      <c r="D1048" s="251" t="s">
        <v>291</v>
      </c>
      <c r="E1048" s="252">
        <v>1</v>
      </c>
      <c r="F1048" s="253"/>
      <c r="G1048" s="254">
        <f>ROUND(E1048*F1048,2)</f>
        <v>0</v>
      </c>
      <c r="H1048" s="231"/>
      <c r="I1048" s="230">
        <f>ROUND(E1048*H1048,2)</f>
        <v>0</v>
      </c>
      <c r="J1048" s="231"/>
      <c r="K1048" s="230">
        <f>ROUND(E1048*J1048,2)</f>
        <v>0</v>
      </c>
      <c r="L1048" s="230">
        <v>21</v>
      </c>
      <c r="M1048" s="230">
        <f>G1048*(1+L1048/100)</f>
        <v>0</v>
      </c>
      <c r="N1048" s="230">
        <v>0</v>
      </c>
      <c r="O1048" s="230">
        <f>ROUND(E1048*N1048,2)</f>
        <v>0</v>
      </c>
      <c r="P1048" s="230">
        <v>0</v>
      </c>
      <c r="Q1048" s="230">
        <f>ROUND(E1048*P1048,2)</f>
        <v>0</v>
      </c>
      <c r="R1048" s="230"/>
      <c r="S1048" s="230" t="s">
        <v>171</v>
      </c>
      <c r="T1048" s="230" t="s">
        <v>277</v>
      </c>
      <c r="U1048" s="230">
        <v>0</v>
      </c>
      <c r="V1048" s="230">
        <f>ROUND(E1048*U1048,2)</f>
        <v>0</v>
      </c>
      <c r="W1048" s="230"/>
      <c r="X1048" s="230" t="s">
        <v>165</v>
      </c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166</v>
      </c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ht="20.399999999999999" outlineLevel="1" x14ac:dyDescent="0.25">
      <c r="A1049" s="243">
        <v>221</v>
      </c>
      <c r="B1049" s="244" t="s">
        <v>1060</v>
      </c>
      <c r="C1049" s="258" t="s">
        <v>1061</v>
      </c>
      <c r="D1049" s="245" t="s">
        <v>232</v>
      </c>
      <c r="E1049" s="246">
        <v>90</v>
      </c>
      <c r="F1049" s="247"/>
      <c r="G1049" s="248">
        <f>ROUND(E1049*F1049,2)</f>
        <v>0</v>
      </c>
      <c r="H1049" s="231"/>
      <c r="I1049" s="230">
        <f>ROUND(E1049*H1049,2)</f>
        <v>0</v>
      </c>
      <c r="J1049" s="231"/>
      <c r="K1049" s="230">
        <f>ROUND(E1049*J1049,2)</f>
        <v>0</v>
      </c>
      <c r="L1049" s="230">
        <v>21</v>
      </c>
      <c r="M1049" s="230">
        <f>G1049*(1+L1049/100)</f>
        <v>0</v>
      </c>
      <c r="N1049" s="230">
        <v>0</v>
      </c>
      <c r="O1049" s="230">
        <f>ROUND(E1049*N1049,2)</f>
        <v>0</v>
      </c>
      <c r="P1049" s="230">
        <v>0</v>
      </c>
      <c r="Q1049" s="230">
        <f>ROUND(E1049*P1049,2)</f>
        <v>0</v>
      </c>
      <c r="R1049" s="230"/>
      <c r="S1049" s="230" t="s">
        <v>171</v>
      </c>
      <c r="T1049" s="230" t="s">
        <v>277</v>
      </c>
      <c r="U1049" s="230">
        <v>0</v>
      </c>
      <c r="V1049" s="230">
        <f>ROUND(E1049*U1049,2)</f>
        <v>0</v>
      </c>
      <c r="W1049" s="230"/>
      <c r="X1049" s="230" t="s">
        <v>165</v>
      </c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744</v>
      </c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27"/>
      <c r="B1050" s="228"/>
      <c r="C1050" s="259" t="s">
        <v>1062</v>
      </c>
      <c r="D1050" s="232"/>
      <c r="E1050" s="233">
        <v>15.3</v>
      </c>
      <c r="F1050" s="230"/>
      <c r="G1050" s="230"/>
      <c r="H1050" s="230"/>
      <c r="I1050" s="230"/>
      <c r="J1050" s="230"/>
      <c r="K1050" s="230"/>
      <c r="L1050" s="230"/>
      <c r="M1050" s="230"/>
      <c r="N1050" s="230"/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3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168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27"/>
      <c r="B1051" s="228"/>
      <c r="C1051" s="259" t="s">
        <v>1063</v>
      </c>
      <c r="D1051" s="232"/>
      <c r="E1051" s="233">
        <v>12.6</v>
      </c>
      <c r="F1051" s="230"/>
      <c r="G1051" s="230"/>
      <c r="H1051" s="230"/>
      <c r="I1051" s="230"/>
      <c r="J1051" s="230"/>
      <c r="K1051" s="230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168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27"/>
      <c r="B1052" s="228"/>
      <c r="C1052" s="259" t="s">
        <v>1064</v>
      </c>
      <c r="D1052" s="232"/>
      <c r="E1052" s="233">
        <v>51.3</v>
      </c>
      <c r="F1052" s="230"/>
      <c r="G1052" s="230"/>
      <c r="H1052" s="230"/>
      <c r="I1052" s="230"/>
      <c r="J1052" s="230"/>
      <c r="K1052" s="230"/>
      <c r="L1052" s="230"/>
      <c r="M1052" s="230"/>
      <c r="N1052" s="230"/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3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168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27"/>
      <c r="B1053" s="228"/>
      <c r="C1053" s="259" t="s">
        <v>1065</v>
      </c>
      <c r="D1053" s="232"/>
      <c r="E1053" s="233">
        <v>10.8</v>
      </c>
      <c r="F1053" s="230"/>
      <c r="G1053" s="230"/>
      <c r="H1053" s="230"/>
      <c r="I1053" s="230"/>
      <c r="J1053" s="230"/>
      <c r="K1053" s="230"/>
      <c r="L1053" s="230"/>
      <c r="M1053" s="230"/>
      <c r="N1053" s="230"/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3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168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ht="20.399999999999999" outlineLevel="1" x14ac:dyDescent="0.25">
      <c r="A1054" s="243">
        <v>222</v>
      </c>
      <c r="B1054" s="244" t="s">
        <v>1066</v>
      </c>
      <c r="C1054" s="258" t="s">
        <v>1067</v>
      </c>
      <c r="D1054" s="245" t="s">
        <v>232</v>
      </c>
      <c r="E1054" s="246">
        <v>25.5</v>
      </c>
      <c r="F1054" s="247"/>
      <c r="G1054" s="248">
        <f>ROUND(E1054*F1054,2)</f>
        <v>0</v>
      </c>
      <c r="H1054" s="231"/>
      <c r="I1054" s="230">
        <f>ROUND(E1054*H1054,2)</f>
        <v>0</v>
      </c>
      <c r="J1054" s="231"/>
      <c r="K1054" s="230">
        <f>ROUND(E1054*J1054,2)</f>
        <v>0</v>
      </c>
      <c r="L1054" s="230">
        <v>21</v>
      </c>
      <c r="M1054" s="230">
        <f>G1054*(1+L1054/100)</f>
        <v>0</v>
      </c>
      <c r="N1054" s="230">
        <v>0</v>
      </c>
      <c r="O1054" s="230">
        <f>ROUND(E1054*N1054,2)</f>
        <v>0</v>
      </c>
      <c r="P1054" s="230">
        <v>0</v>
      </c>
      <c r="Q1054" s="230">
        <f>ROUND(E1054*P1054,2)</f>
        <v>0</v>
      </c>
      <c r="R1054" s="230"/>
      <c r="S1054" s="230" t="s">
        <v>171</v>
      </c>
      <c r="T1054" s="230" t="s">
        <v>277</v>
      </c>
      <c r="U1054" s="230">
        <v>0</v>
      </c>
      <c r="V1054" s="230">
        <f>ROUND(E1054*U1054,2)</f>
        <v>0</v>
      </c>
      <c r="W1054" s="230"/>
      <c r="X1054" s="230" t="s">
        <v>165</v>
      </c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744</v>
      </c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1" x14ac:dyDescent="0.25">
      <c r="A1055" s="227"/>
      <c r="B1055" s="228"/>
      <c r="C1055" s="259" t="s">
        <v>1015</v>
      </c>
      <c r="D1055" s="232"/>
      <c r="E1055" s="233">
        <v>5.4</v>
      </c>
      <c r="F1055" s="230"/>
      <c r="G1055" s="230"/>
      <c r="H1055" s="230"/>
      <c r="I1055" s="230"/>
      <c r="J1055" s="230"/>
      <c r="K1055" s="230"/>
      <c r="L1055" s="230"/>
      <c r="M1055" s="230"/>
      <c r="N1055" s="230"/>
      <c r="O1055" s="230"/>
      <c r="P1055" s="230"/>
      <c r="Q1055" s="230"/>
      <c r="R1055" s="230"/>
      <c r="S1055" s="230"/>
      <c r="T1055" s="230"/>
      <c r="U1055" s="230"/>
      <c r="V1055" s="230"/>
      <c r="W1055" s="230"/>
      <c r="X1055" s="230"/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168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5">
      <c r="A1056" s="227"/>
      <c r="B1056" s="228"/>
      <c r="C1056" s="259" t="s">
        <v>1016</v>
      </c>
      <c r="D1056" s="232"/>
      <c r="E1056" s="233">
        <v>4.2</v>
      </c>
      <c r="F1056" s="230"/>
      <c r="G1056" s="230"/>
      <c r="H1056" s="230"/>
      <c r="I1056" s="230"/>
      <c r="J1056" s="230"/>
      <c r="K1056" s="230"/>
      <c r="L1056" s="230"/>
      <c r="M1056" s="230"/>
      <c r="N1056" s="230"/>
      <c r="O1056" s="230"/>
      <c r="P1056" s="230"/>
      <c r="Q1056" s="230"/>
      <c r="R1056" s="230"/>
      <c r="S1056" s="230"/>
      <c r="T1056" s="230"/>
      <c r="U1056" s="230"/>
      <c r="V1056" s="230"/>
      <c r="W1056" s="230"/>
      <c r="X1056" s="230"/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168</v>
      </c>
      <c r="AH1056" s="210">
        <v>0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27"/>
      <c r="B1057" s="228"/>
      <c r="C1057" s="259" t="s">
        <v>1017</v>
      </c>
      <c r="D1057" s="232"/>
      <c r="E1057" s="233">
        <v>13.5</v>
      </c>
      <c r="F1057" s="230"/>
      <c r="G1057" s="230"/>
      <c r="H1057" s="230"/>
      <c r="I1057" s="230"/>
      <c r="J1057" s="230"/>
      <c r="K1057" s="230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168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5">
      <c r="A1058" s="227"/>
      <c r="B1058" s="228"/>
      <c r="C1058" s="259" t="s">
        <v>1018</v>
      </c>
      <c r="D1058" s="232"/>
      <c r="E1058" s="233">
        <v>2.4</v>
      </c>
      <c r="F1058" s="230"/>
      <c r="G1058" s="230"/>
      <c r="H1058" s="230"/>
      <c r="I1058" s="230"/>
      <c r="J1058" s="230"/>
      <c r="K1058" s="230"/>
      <c r="L1058" s="230"/>
      <c r="M1058" s="230"/>
      <c r="N1058" s="230"/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3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168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27">
        <v>223</v>
      </c>
      <c r="B1059" s="228" t="s">
        <v>1068</v>
      </c>
      <c r="C1059" s="263" t="s">
        <v>1069</v>
      </c>
      <c r="D1059" s="229" t="s">
        <v>0</v>
      </c>
      <c r="E1059" s="255"/>
      <c r="F1059" s="231"/>
      <c r="G1059" s="230">
        <f>ROUND(E1059*F1059,2)</f>
        <v>0</v>
      </c>
      <c r="H1059" s="231"/>
      <c r="I1059" s="230">
        <f>ROUND(E1059*H1059,2)</f>
        <v>0</v>
      </c>
      <c r="J1059" s="231"/>
      <c r="K1059" s="230">
        <f>ROUND(E1059*J1059,2)</f>
        <v>0</v>
      </c>
      <c r="L1059" s="230">
        <v>21</v>
      </c>
      <c r="M1059" s="230">
        <f>G1059*(1+L1059/100)</f>
        <v>0</v>
      </c>
      <c r="N1059" s="230">
        <v>0</v>
      </c>
      <c r="O1059" s="230">
        <f>ROUND(E1059*N1059,2)</f>
        <v>0</v>
      </c>
      <c r="P1059" s="230">
        <v>0</v>
      </c>
      <c r="Q1059" s="230">
        <f>ROUND(E1059*P1059,2)</f>
        <v>0</v>
      </c>
      <c r="R1059" s="230"/>
      <c r="S1059" s="230" t="s">
        <v>163</v>
      </c>
      <c r="T1059" s="230" t="s">
        <v>164</v>
      </c>
      <c r="U1059" s="230">
        <v>0</v>
      </c>
      <c r="V1059" s="230">
        <f>ROUND(E1059*U1059,2)</f>
        <v>0</v>
      </c>
      <c r="W1059" s="230"/>
      <c r="X1059" s="230" t="s">
        <v>779</v>
      </c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780</v>
      </c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x14ac:dyDescent="0.25">
      <c r="A1060" s="237" t="s">
        <v>158</v>
      </c>
      <c r="B1060" s="238" t="s">
        <v>108</v>
      </c>
      <c r="C1060" s="257" t="s">
        <v>109</v>
      </c>
      <c r="D1060" s="239"/>
      <c r="E1060" s="240"/>
      <c r="F1060" s="241"/>
      <c r="G1060" s="242">
        <f>SUMIF(AG1061:AG1065,"&lt;&gt;NOR",G1061:G1065)</f>
        <v>0</v>
      </c>
      <c r="H1060" s="236"/>
      <c r="I1060" s="236">
        <f>SUM(I1061:I1065)</f>
        <v>0</v>
      </c>
      <c r="J1060" s="236"/>
      <c r="K1060" s="236">
        <f>SUM(K1061:K1065)</f>
        <v>0</v>
      </c>
      <c r="L1060" s="236"/>
      <c r="M1060" s="236">
        <f>SUM(M1061:M1065)</f>
        <v>0</v>
      </c>
      <c r="N1060" s="236"/>
      <c r="O1060" s="236">
        <f>SUM(O1061:O1065)</f>
        <v>0</v>
      </c>
      <c r="P1060" s="236"/>
      <c r="Q1060" s="236">
        <f>SUM(Q1061:Q1065)</f>
        <v>0</v>
      </c>
      <c r="R1060" s="236"/>
      <c r="S1060" s="236"/>
      <c r="T1060" s="236"/>
      <c r="U1060" s="236"/>
      <c r="V1060" s="236">
        <f>SUM(V1061:V1065)</f>
        <v>0</v>
      </c>
      <c r="W1060" s="236"/>
      <c r="X1060" s="236"/>
      <c r="AG1060" t="s">
        <v>159</v>
      </c>
    </row>
    <row r="1061" spans="1:60" outlineLevel="1" x14ac:dyDescent="0.25">
      <c r="A1061" s="249">
        <v>224</v>
      </c>
      <c r="B1061" s="250" t="s">
        <v>1070</v>
      </c>
      <c r="C1061" s="260" t="s">
        <v>1071</v>
      </c>
      <c r="D1061" s="251" t="s">
        <v>462</v>
      </c>
      <c r="E1061" s="252">
        <v>5</v>
      </c>
      <c r="F1061" s="253"/>
      <c r="G1061" s="254">
        <f>ROUND(E1061*F1061,2)</f>
        <v>0</v>
      </c>
      <c r="H1061" s="231"/>
      <c r="I1061" s="230">
        <f>ROUND(E1061*H1061,2)</f>
        <v>0</v>
      </c>
      <c r="J1061" s="231"/>
      <c r="K1061" s="230">
        <f>ROUND(E1061*J1061,2)</f>
        <v>0</v>
      </c>
      <c r="L1061" s="230">
        <v>21</v>
      </c>
      <c r="M1061" s="230">
        <f>G1061*(1+L1061/100)</f>
        <v>0</v>
      </c>
      <c r="N1061" s="230">
        <v>0</v>
      </c>
      <c r="O1061" s="230">
        <f>ROUND(E1061*N1061,2)</f>
        <v>0</v>
      </c>
      <c r="P1061" s="230">
        <v>0</v>
      </c>
      <c r="Q1061" s="230">
        <f>ROUND(E1061*P1061,2)</f>
        <v>0</v>
      </c>
      <c r="R1061" s="230"/>
      <c r="S1061" s="230" t="s">
        <v>171</v>
      </c>
      <c r="T1061" s="230" t="s">
        <v>277</v>
      </c>
      <c r="U1061" s="230">
        <v>0</v>
      </c>
      <c r="V1061" s="230">
        <f>ROUND(E1061*U1061,2)</f>
        <v>0</v>
      </c>
      <c r="W1061" s="230"/>
      <c r="X1061" s="230" t="s">
        <v>165</v>
      </c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166</v>
      </c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ht="30.6" outlineLevel="1" x14ac:dyDescent="0.25">
      <c r="A1062" s="249">
        <v>225</v>
      </c>
      <c r="B1062" s="250" t="s">
        <v>1072</v>
      </c>
      <c r="C1062" s="260" t="s">
        <v>1073</v>
      </c>
      <c r="D1062" s="251" t="s">
        <v>291</v>
      </c>
      <c r="E1062" s="252">
        <v>1</v>
      </c>
      <c r="F1062" s="253"/>
      <c r="G1062" s="254">
        <f>ROUND(E1062*F1062,2)</f>
        <v>0</v>
      </c>
      <c r="H1062" s="231"/>
      <c r="I1062" s="230">
        <f>ROUND(E1062*H1062,2)</f>
        <v>0</v>
      </c>
      <c r="J1062" s="231"/>
      <c r="K1062" s="230">
        <f>ROUND(E1062*J1062,2)</f>
        <v>0</v>
      </c>
      <c r="L1062" s="230">
        <v>21</v>
      </c>
      <c r="M1062" s="230">
        <f>G1062*(1+L1062/100)</f>
        <v>0</v>
      </c>
      <c r="N1062" s="230">
        <v>0</v>
      </c>
      <c r="O1062" s="230">
        <f>ROUND(E1062*N1062,2)</f>
        <v>0</v>
      </c>
      <c r="P1062" s="230">
        <v>0</v>
      </c>
      <c r="Q1062" s="230">
        <f>ROUND(E1062*P1062,2)</f>
        <v>0</v>
      </c>
      <c r="R1062" s="230"/>
      <c r="S1062" s="230" t="s">
        <v>171</v>
      </c>
      <c r="T1062" s="230" t="s">
        <v>277</v>
      </c>
      <c r="U1062" s="230">
        <v>0</v>
      </c>
      <c r="V1062" s="230">
        <f>ROUND(E1062*U1062,2)</f>
        <v>0</v>
      </c>
      <c r="W1062" s="230"/>
      <c r="X1062" s="230" t="s">
        <v>165</v>
      </c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166</v>
      </c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ht="20.399999999999999" outlineLevel="1" x14ac:dyDescent="0.25">
      <c r="A1063" s="249">
        <v>226</v>
      </c>
      <c r="B1063" s="250" t="s">
        <v>1074</v>
      </c>
      <c r="C1063" s="260" t="s">
        <v>1075</v>
      </c>
      <c r="D1063" s="251" t="s">
        <v>232</v>
      </c>
      <c r="E1063" s="252">
        <v>20</v>
      </c>
      <c r="F1063" s="253"/>
      <c r="G1063" s="254">
        <f>ROUND(E1063*F1063,2)</f>
        <v>0</v>
      </c>
      <c r="H1063" s="231"/>
      <c r="I1063" s="230">
        <f>ROUND(E1063*H1063,2)</f>
        <v>0</v>
      </c>
      <c r="J1063" s="231"/>
      <c r="K1063" s="230">
        <f>ROUND(E1063*J1063,2)</f>
        <v>0</v>
      </c>
      <c r="L1063" s="230">
        <v>21</v>
      </c>
      <c r="M1063" s="230">
        <f>G1063*(1+L1063/100)</f>
        <v>0</v>
      </c>
      <c r="N1063" s="230">
        <v>0</v>
      </c>
      <c r="O1063" s="230">
        <f>ROUND(E1063*N1063,2)</f>
        <v>0</v>
      </c>
      <c r="P1063" s="230">
        <v>0</v>
      </c>
      <c r="Q1063" s="230">
        <f>ROUND(E1063*P1063,2)</f>
        <v>0</v>
      </c>
      <c r="R1063" s="230"/>
      <c r="S1063" s="230" t="s">
        <v>171</v>
      </c>
      <c r="T1063" s="230" t="s">
        <v>277</v>
      </c>
      <c r="U1063" s="230">
        <v>0</v>
      </c>
      <c r="V1063" s="230">
        <f>ROUND(E1063*U1063,2)</f>
        <v>0</v>
      </c>
      <c r="W1063" s="230"/>
      <c r="X1063" s="230" t="s">
        <v>176</v>
      </c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192</v>
      </c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ht="20.399999999999999" outlineLevel="1" x14ac:dyDescent="0.25">
      <c r="A1064" s="243">
        <v>227</v>
      </c>
      <c r="B1064" s="244" t="s">
        <v>1076</v>
      </c>
      <c r="C1064" s="258" t="s">
        <v>1077</v>
      </c>
      <c r="D1064" s="245" t="s">
        <v>232</v>
      </c>
      <c r="E1064" s="246">
        <v>10</v>
      </c>
      <c r="F1064" s="247"/>
      <c r="G1064" s="248">
        <f>ROUND(E1064*F1064,2)</f>
        <v>0</v>
      </c>
      <c r="H1064" s="231"/>
      <c r="I1064" s="230">
        <f>ROUND(E1064*H1064,2)</f>
        <v>0</v>
      </c>
      <c r="J1064" s="231"/>
      <c r="K1064" s="230">
        <f>ROUND(E1064*J1064,2)</f>
        <v>0</v>
      </c>
      <c r="L1064" s="230">
        <v>21</v>
      </c>
      <c r="M1064" s="230">
        <f>G1064*(1+L1064/100)</f>
        <v>0</v>
      </c>
      <c r="N1064" s="230">
        <v>0</v>
      </c>
      <c r="O1064" s="230">
        <f>ROUND(E1064*N1064,2)</f>
        <v>0</v>
      </c>
      <c r="P1064" s="230">
        <v>0</v>
      </c>
      <c r="Q1064" s="230">
        <f>ROUND(E1064*P1064,2)</f>
        <v>0</v>
      </c>
      <c r="R1064" s="230"/>
      <c r="S1064" s="230" t="s">
        <v>171</v>
      </c>
      <c r="T1064" s="230" t="s">
        <v>277</v>
      </c>
      <c r="U1064" s="230">
        <v>0</v>
      </c>
      <c r="V1064" s="230">
        <f>ROUND(E1064*U1064,2)</f>
        <v>0</v>
      </c>
      <c r="W1064" s="230"/>
      <c r="X1064" s="230" t="s">
        <v>176</v>
      </c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192</v>
      </c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27">
        <v>228</v>
      </c>
      <c r="B1065" s="228" t="s">
        <v>1078</v>
      </c>
      <c r="C1065" s="263" t="s">
        <v>1079</v>
      </c>
      <c r="D1065" s="229" t="s">
        <v>0</v>
      </c>
      <c r="E1065" s="255"/>
      <c r="F1065" s="231"/>
      <c r="G1065" s="230">
        <f>ROUND(E1065*F1065,2)</f>
        <v>0</v>
      </c>
      <c r="H1065" s="231"/>
      <c r="I1065" s="230">
        <f>ROUND(E1065*H1065,2)</f>
        <v>0</v>
      </c>
      <c r="J1065" s="231"/>
      <c r="K1065" s="230">
        <f>ROUND(E1065*J1065,2)</f>
        <v>0</v>
      </c>
      <c r="L1065" s="230">
        <v>21</v>
      </c>
      <c r="M1065" s="230">
        <f>G1065*(1+L1065/100)</f>
        <v>0</v>
      </c>
      <c r="N1065" s="230">
        <v>0</v>
      </c>
      <c r="O1065" s="230">
        <f>ROUND(E1065*N1065,2)</f>
        <v>0</v>
      </c>
      <c r="P1065" s="230">
        <v>0</v>
      </c>
      <c r="Q1065" s="230">
        <f>ROUND(E1065*P1065,2)</f>
        <v>0</v>
      </c>
      <c r="R1065" s="230"/>
      <c r="S1065" s="230" t="s">
        <v>163</v>
      </c>
      <c r="T1065" s="230" t="s">
        <v>164</v>
      </c>
      <c r="U1065" s="230">
        <v>0</v>
      </c>
      <c r="V1065" s="230">
        <f>ROUND(E1065*U1065,2)</f>
        <v>0</v>
      </c>
      <c r="W1065" s="230"/>
      <c r="X1065" s="230" t="s">
        <v>779</v>
      </c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780</v>
      </c>
      <c r="AH1065" s="210"/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x14ac:dyDescent="0.25">
      <c r="A1066" s="237" t="s">
        <v>158</v>
      </c>
      <c r="B1066" s="238" t="s">
        <v>110</v>
      </c>
      <c r="C1066" s="257" t="s">
        <v>111</v>
      </c>
      <c r="D1066" s="239"/>
      <c r="E1066" s="240"/>
      <c r="F1066" s="241"/>
      <c r="G1066" s="242">
        <f>SUMIF(AG1067:AG1069,"&lt;&gt;NOR",G1067:G1069)</f>
        <v>0</v>
      </c>
      <c r="H1066" s="236"/>
      <c r="I1066" s="236">
        <f>SUM(I1067:I1069)</f>
        <v>0</v>
      </c>
      <c r="J1066" s="236"/>
      <c r="K1066" s="236">
        <f>SUM(K1067:K1069)</f>
        <v>0</v>
      </c>
      <c r="L1066" s="236"/>
      <c r="M1066" s="236">
        <f>SUM(M1067:M1069)</f>
        <v>0</v>
      </c>
      <c r="N1066" s="236"/>
      <c r="O1066" s="236">
        <f>SUM(O1067:O1069)</f>
        <v>0</v>
      </c>
      <c r="P1066" s="236"/>
      <c r="Q1066" s="236">
        <f>SUM(Q1067:Q1069)</f>
        <v>0</v>
      </c>
      <c r="R1066" s="236"/>
      <c r="S1066" s="236"/>
      <c r="T1066" s="236"/>
      <c r="U1066" s="236"/>
      <c r="V1066" s="236">
        <f>SUM(V1067:V1069)</f>
        <v>0</v>
      </c>
      <c r="W1066" s="236"/>
      <c r="X1066" s="236"/>
      <c r="AG1066" t="s">
        <v>159</v>
      </c>
    </row>
    <row r="1067" spans="1:60" ht="30.6" outlineLevel="1" x14ac:dyDescent="0.25">
      <c r="A1067" s="249">
        <v>229</v>
      </c>
      <c r="B1067" s="250" t="s">
        <v>1080</v>
      </c>
      <c r="C1067" s="260" t="s">
        <v>1081</v>
      </c>
      <c r="D1067" s="251" t="s">
        <v>462</v>
      </c>
      <c r="E1067" s="252">
        <v>3</v>
      </c>
      <c r="F1067" s="253"/>
      <c r="G1067" s="254">
        <f>ROUND(E1067*F1067,2)</f>
        <v>0</v>
      </c>
      <c r="H1067" s="231"/>
      <c r="I1067" s="230">
        <f>ROUND(E1067*H1067,2)</f>
        <v>0</v>
      </c>
      <c r="J1067" s="231"/>
      <c r="K1067" s="230">
        <f>ROUND(E1067*J1067,2)</f>
        <v>0</v>
      </c>
      <c r="L1067" s="230">
        <v>21</v>
      </c>
      <c r="M1067" s="230">
        <f>G1067*(1+L1067/100)</f>
        <v>0</v>
      </c>
      <c r="N1067" s="230">
        <v>0</v>
      </c>
      <c r="O1067" s="230">
        <f>ROUND(E1067*N1067,2)</f>
        <v>0</v>
      </c>
      <c r="P1067" s="230">
        <v>0</v>
      </c>
      <c r="Q1067" s="230">
        <f>ROUND(E1067*P1067,2)</f>
        <v>0</v>
      </c>
      <c r="R1067" s="230"/>
      <c r="S1067" s="230" t="s">
        <v>171</v>
      </c>
      <c r="T1067" s="230" t="s">
        <v>277</v>
      </c>
      <c r="U1067" s="230">
        <v>0</v>
      </c>
      <c r="V1067" s="230">
        <f>ROUND(E1067*U1067,2)</f>
        <v>0</v>
      </c>
      <c r="W1067" s="230"/>
      <c r="X1067" s="230" t="s">
        <v>165</v>
      </c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166</v>
      </c>
      <c r="AH1067" s="210"/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ht="30.6" outlineLevel="1" x14ac:dyDescent="0.25">
      <c r="A1068" s="249">
        <v>230</v>
      </c>
      <c r="B1068" s="250" t="s">
        <v>1082</v>
      </c>
      <c r="C1068" s="260" t="s">
        <v>1083</v>
      </c>
      <c r="D1068" s="251" t="s">
        <v>462</v>
      </c>
      <c r="E1068" s="252">
        <v>2</v>
      </c>
      <c r="F1068" s="253"/>
      <c r="G1068" s="254">
        <f>ROUND(E1068*F1068,2)</f>
        <v>0</v>
      </c>
      <c r="H1068" s="231"/>
      <c r="I1068" s="230">
        <f>ROUND(E1068*H1068,2)</f>
        <v>0</v>
      </c>
      <c r="J1068" s="231"/>
      <c r="K1068" s="230">
        <f>ROUND(E1068*J1068,2)</f>
        <v>0</v>
      </c>
      <c r="L1068" s="230">
        <v>21</v>
      </c>
      <c r="M1068" s="230">
        <f>G1068*(1+L1068/100)</f>
        <v>0</v>
      </c>
      <c r="N1068" s="230">
        <v>0</v>
      </c>
      <c r="O1068" s="230">
        <f>ROUND(E1068*N1068,2)</f>
        <v>0</v>
      </c>
      <c r="P1068" s="230">
        <v>0</v>
      </c>
      <c r="Q1068" s="230">
        <f>ROUND(E1068*P1068,2)</f>
        <v>0</v>
      </c>
      <c r="R1068" s="230"/>
      <c r="S1068" s="230" t="s">
        <v>171</v>
      </c>
      <c r="T1068" s="230" t="s">
        <v>277</v>
      </c>
      <c r="U1068" s="230">
        <v>0</v>
      </c>
      <c r="V1068" s="230">
        <f>ROUND(E1068*U1068,2)</f>
        <v>0</v>
      </c>
      <c r="W1068" s="230"/>
      <c r="X1068" s="230" t="s">
        <v>165</v>
      </c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166</v>
      </c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ht="20.399999999999999" outlineLevel="1" x14ac:dyDescent="0.25">
      <c r="A1069" s="249">
        <v>231</v>
      </c>
      <c r="B1069" s="250" t="s">
        <v>1084</v>
      </c>
      <c r="C1069" s="260" t="s">
        <v>1085</v>
      </c>
      <c r="D1069" s="251" t="s">
        <v>462</v>
      </c>
      <c r="E1069" s="252">
        <v>1</v>
      </c>
      <c r="F1069" s="253"/>
      <c r="G1069" s="254">
        <f>ROUND(E1069*F1069,2)</f>
        <v>0</v>
      </c>
      <c r="H1069" s="231"/>
      <c r="I1069" s="230">
        <f>ROUND(E1069*H1069,2)</f>
        <v>0</v>
      </c>
      <c r="J1069" s="231"/>
      <c r="K1069" s="230">
        <f>ROUND(E1069*J1069,2)</f>
        <v>0</v>
      </c>
      <c r="L1069" s="230">
        <v>21</v>
      </c>
      <c r="M1069" s="230">
        <f>G1069*(1+L1069/100)</f>
        <v>0</v>
      </c>
      <c r="N1069" s="230">
        <v>0</v>
      </c>
      <c r="O1069" s="230">
        <f>ROUND(E1069*N1069,2)</f>
        <v>0</v>
      </c>
      <c r="P1069" s="230">
        <v>0</v>
      </c>
      <c r="Q1069" s="230">
        <f>ROUND(E1069*P1069,2)</f>
        <v>0</v>
      </c>
      <c r="R1069" s="230"/>
      <c r="S1069" s="230" t="s">
        <v>171</v>
      </c>
      <c r="T1069" s="230" t="s">
        <v>277</v>
      </c>
      <c r="U1069" s="230">
        <v>0</v>
      </c>
      <c r="V1069" s="230">
        <f>ROUND(E1069*U1069,2)</f>
        <v>0</v>
      </c>
      <c r="W1069" s="230"/>
      <c r="X1069" s="230" t="s">
        <v>165</v>
      </c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166</v>
      </c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x14ac:dyDescent="0.25">
      <c r="A1070" s="237" t="s">
        <v>158</v>
      </c>
      <c r="B1070" s="238" t="s">
        <v>112</v>
      </c>
      <c r="C1070" s="257" t="s">
        <v>113</v>
      </c>
      <c r="D1070" s="239"/>
      <c r="E1070" s="240"/>
      <c r="F1070" s="241"/>
      <c r="G1070" s="242">
        <f>SUMIF(AG1071:AG1113,"&lt;&gt;NOR",G1071:G1113)</f>
        <v>0</v>
      </c>
      <c r="H1070" s="236"/>
      <c r="I1070" s="236">
        <f>SUM(I1071:I1113)</f>
        <v>0</v>
      </c>
      <c r="J1070" s="236"/>
      <c r="K1070" s="236">
        <f>SUM(K1071:K1113)</f>
        <v>0</v>
      </c>
      <c r="L1070" s="236"/>
      <c r="M1070" s="236">
        <f>SUM(M1071:M1113)</f>
        <v>0</v>
      </c>
      <c r="N1070" s="236"/>
      <c r="O1070" s="236">
        <f>SUM(O1071:O1113)</f>
        <v>0.21</v>
      </c>
      <c r="P1070" s="236"/>
      <c r="Q1070" s="236">
        <f>SUM(Q1071:Q1113)</f>
        <v>0</v>
      </c>
      <c r="R1070" s="236"/>
      <c r="S1070" s="236"/>
      <c r="T1070" s="236"/>
      <c r="U1070" s="236"/>
      <c r="V1070" s="236">
        <f>SUM(V1071:V1113)</f>
        <v>0</v>
      </c>
      <c r="W1070" s="236"/>
      <c r="X1070" s="236"/>
      <c r="AG1070" t="s">
        <v>159</v>
      </c>
    </row>
    <row r="1071" spans="1:60" outlineLevel="1" x14ac:dyDescent="0.25">
      <c r="A1071" s="243">
        <v>232</v>
      </c>
      <c r="B1071" s="244" t="s">
        <v>1086</v>
      </c>
      <c r="C1071" s="258" t="s">
        <v>1087</v>
      </c>
      <c r="D1071" s="245" t="s">
        <v>191</v>
      </c>
      <c r="E1071" s="246">
        <v>33.200499999999998</v>
      </c>
      <c r="F1071" s="247"/>
      <c r="G1071" s="248">
        <f>ROUND(E1071*F1071,2)</f>
        <v>0</v>
      </c>
      <c r="H1071" s="231"/>
      <c r="I1071" s="230">
        <f>ROUND(E1071*H1071,2)</f>
        <v>0</v>
      </c>
      <c r="J1071" s="231"/>
      <c r="K1071" s="230">
        <f>ROUND(E1071*J1071,2)</f>
        <v>0</v>
      </c>
      <c r="L1071" s="230">
        <v>21</v>
      </c>
      <c r="M1071" s="230">
        <f>G1071*(1+L1071/100)</f>
        <v>0</v>
      </c>
      <c r="N1071" s="230">
        <v>0</v>
      </c>
      <c r="O1071" s="230">
        <f>ROUND(E1071*N1071,2)</f>
        <v>0</v>
      </c>
      <c r="P1071" s="230">
        <v>0</v>
      </c>
      <c r="Q1071" s="230">
        <f>ROUND(E1071*P1071,2)</f>
        <v>0</v>
      </c>
      <c r="R1071" s="230"/>
      <c r="S1071" s="230" t="s">
        <v>171</v>
      </c>
      <c r="T1071" s="230" t="s">
        <v>277</v>
      </c>
      <c r="U1071" s="230">
        <v>0</v>
      </c>
      <c r="V1071" s="230">
        <f>ROUND(E1071*U1071,2)</f>
        <v>0</v>
      </c>
      <c r="W1071" s="230"/>
      <c r="X1071" s="230" t="s">
        <v>165</v>
      </c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172</v>
      </c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5">
      <c r="A1072" s="227"/>
      <c r="B1072" s="228"/>
      <c r="C1072" s="261" t="s">
        <v>178</v>
      </c>
      <c r="D1072" s="234"/>
      <c r="E1072" s="235"/>
      <c r="F1072" s="230"/>
      <c r="G1072" s="230"/>
      <c r="H1072" s="230"/>
      <c r="I1072" s="230"/>
      <c r="J1072" s="230"/>
      <c r="K1072" s="230"/>
      <c r="L1072" s="230"/>
      <c r="M1072" s="230"/>
      <c r="N1072" s="230"/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3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168</v>
      </c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27"/>
      <c r="B1073" s="228"/>
      <c r="C1073" s="262" t="s">
        <v>1088</v>
      </c>
      <c r="D1073" s="234"/>
      <c r="E1073" s="235"/>
      <c r="F1073" s="230"/>
      <c r="G1073" s="230"/>
      <c r="H1073" s="230"/>
      <c r="I1073" s="230"/>
      <c r="J1073" s="230"/>
      <c r="K1073" s="230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3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168</v>
      </c>
      <c r="AH1073" s="210">
        <v>2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27"/>
      <c r="B1074" s="228"/>
      <c r="C1074" s="262" t="s">
        <v>819</v>
      </c>
      <c r="D1074" s="234"/>
      <c r="E1074" s="235">
        <v>1.4</v>
      </c>
      <c r="F1074" s="230"/>
      <c r="G1074" s="230"/>
      <c r="H1074" s="230"/>
      <c r="I1074" s="230"/>
      <c r="J1074" s="230"/>
      <c r="K1074" s="230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168</v>
      </c>
      <c r="AH1074" s="210">
        <v>2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27"/>
      <c r="B1075" s="228"/>
      <c r="C1075" s="262" t="s">
        <v>820</v>
      </c>
      <c r="D1075" s="234"/>
      <c r="E1075" s="235">
        <v>1.3</v>
      </c>
      <c r="F1075" s="230"/>
      <c r="G1075" s="230"/>
      <c r="H1075" s="230"/>
      <c r="I1075" s="230"/>
      <c r="J1075" s="230"/>
      <c r="K1075" s="230"/>
      <c r="L1075" s="230"/>
      <c r="M1075" s="230"/>
      <c r="N1075" s="230"/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3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168</v>
      </c>
      <c r="AH1075" s="210">
        <v>2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27"/>
      <c r="B1076" s="228"/>
      <c r="C1076" s="262" t="s">
        <v>821</v>
      </c>
      <c r="D1076" s="234"/>
      <c r="E1076" s="235">
        <v>2.1</v>
      </c>
      <c r="F1076" s="230"/>
      <c r="G1076" s="230"/>
      <c r="H1076" s="230"/>
      <c r="I1076" s="230"/>
      <c r="J1076" s="230"/>
      <c r="K1076" s="230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168</v>
      </c>
      <c r="AH1076" s="210">
        <v>2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27"/>
      <c r="B1077" s="228"/>
      <c r="C1077" s="262" t="s">
        <v>822</v>
      </c>
      <c r="D1077" s="234"/>
      <c r="E1077" s="235">
        <v>7.8</v>
      </c>
      <c r="F1077" s="230"/>
      <c r="G1077" s="230"/>
      <c r="H1077" s="230"/>
      <c r="I1077" s="230"/>
      <c r="J1077" s="230"/>
      <c r="K1077" s="230"/>
      <c r="L1077" s="230"/>
      <c r="M1077" s="230"/>
      <c r="N1077" s="230"/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3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168</v>
      </c>
      <c r="AH1077" s="210">
        <v>2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27"/>
      <c r="B1078" s="228"/>
      <c r="C1078" s="262" t="s">
        <v>823</v>
      </c>
      <c r="D1078" s="234"/>
      <c r="E1078" s="235">
        <v>2.8</v>
      </c>
      <c r="F1078" s="230"/>
      <c r="G1078" s="230"/>
      <c r="H1078" s="230"/>
      <c r="I1078" s="230"/>
      <c r="J1078" s="230"/>
      <c r="K1078" s="230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168</v>
      </c>
      <c r="AH1078" s="210">
        <v>2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27"/>
      <c r="B1079" s="228"/>
      <c r="C1079" s="262" t="s">
        <v>824</v>
      </c>
      <c r="D1079" s="234"/>
      <c r="E1079" s="235">
        <v>6.8</v>
      </c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168</v>
      </c>
      <c r="AH1079" s="210">
        <v>2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27"/>
      <c r="B1080" s="228"/>
      <c r="C1080" s="262" t="s">
        <v>836</v>
      </c>
      <c r="D1080" s="234"/>
      <c r="E1080" s="235"/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168</v>
      </c>
      <c r="AH1080" s="210">
        <v>2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27"/>
      <c r="B1081" s="228"/>
      <c r="C1081" s="262" t="s">
        <v>825</v>
      </c>
      <c r="D1081" s="234"/>
      <c r="E1081" s="235">
        <v>5.66</v>
      </c>
      <c r="F1081" s="230"/>
      <c r="G1081" s="230"/>
      <c r="H1081" s="230"/>
      <c r="I1081" s="230"/>
      <c r="J1081" s="230"/>
      <c r="K1081" s="230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168</v>
      </c>
      <c r="AH1081" s="210">
        <v>2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27"/>
      <c r="B1082" s="228"/>
      <c r="C1082" s="262" t="s">
        <v>836</v>
      </c>
      <c r="D1082" s="234"/>
      <c r="E1082" s="235"/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168</v>
      </c>
      <c r="AH1082" s="210">
        <v>2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27"/>
      <c r="B1083" s="228"/>
      <c r="C1083" s="262" t="s">
        <v>1089</v>
      </c>
      <c r="D1083" s="234"/>
      <c r="E1083" s="235">
        <v>1.01</v>
      </c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168</v>
      </c>
      <c r="AH1083" s="210">
        <v>2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27"/>
      <c r="B1084" s="228"/>
      <c r="C1084" s="261" t="s">
        <v>187</v>
      </c>
      <c r="D1084" s="234"/>
      <c r="E1084" s="235"/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168</v>
      </c>
      <c r="AH1084" s="210"/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27"/>
      <c r="B1085" s="228"/>
      <c r="C1085" s="259" t="s">
        <v>1090</v>
      </c>
      <c r="D1085" s="232"/>
      <c r="E1085" s="233">
        <v>33.200000000000003</v>
      </c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168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49">
        <v>233</v>
      </c>
      <c r="B1086" s="250" t="s">
        <v>1091</v>
      </c>
      <c r="C1086" s="260" t="s">
        <v>1092</v>
      </c>
      <c r="D1086" s="251" t="s">
        <v>191</v>
      </c>
      <c r="E1086" s="252">
        <v>27.86</v>
      </c>
      <c r="F1086" s="253"/>
      <c r="G1086" s="254">
        <f>ROUND(E1086*F1086,2)</f>
        <v>0</v>
      </c>
      <c r="H1086" s="231"/>
      <c r="I1086" s="230">
        <f>ROUND(E1086*H1086,2)</f>
        <v>0</v>
      </c>
      <c r="J1086" s="231"/>
      <c r="K1086" s="230">
        <f>ROUND(E1086*J1086,2)</f>
        <v>0</v>
      </c>
      <c r="L1086" s="230">
        <v>21</v>
      </c>
      <c r="M1086" s="230">
        <f>G1086*(1+L1086/100)</f>
        <v>0</v>
      </c>
      <c r="N1086" s="230">
        <v>0</v>
      </c>
      <c r="O1086" s="230">
        <f>ROUND(E1086*N1086,2)</f>
        <v>0</v>
      </c>
      <c r="P1086" s="230">
        <v>0</v>
      </c>
      <c r="Q1086" s="230">
        <f>ROUND(E1086*P1086,2)</f>
        <v>0</v>
      </c>
      <c r="R1086" s="230"/>
      <c r="S1086" s="230" t="s">
        <v>171</v>
      </c>
      <c r="T1086" s="230" t="s">
        <v>277</v>
      </c>
      <c r="U1086" s="230">
        <v>0</v>
      </c>
      <c r="V1086" s="230">
        <f>ROUND(E1086*U1086,2)</f>
        <v>0</v>
      </c>
      <c r="W1086" s="230"/>
      <c r="X1086" s="230" t="s">
        <v>165</v>
      </c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744</v>
      </c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43">
        <v>234</v>
      </c>
      <c r="B1087" s="244" t="s">
        <v>1093</v>
      </c>
      <c r="C1087" s="258" t="s">
        <v>1094</v>
      </c>
      <c r="D1087" s="245" t="s">
        <v>232</v>
      </c>
      <c r="E1087" s="246">
        <v>10.1</v>
      </c>
      <c r="F1087" s="247"/>
      <c r="G1087" s="248">
        <f>ROUND(E1087*F1087,2)</f>
        <v>0</v>
      </c>
      <c r="H1087" s="231"/>
      <c r="I1087" s="230">
        <f>ROUND(E1087*H1087,2)</f>
        <v>0</v>
      </c>
      <c r="J1087" s="231"/>
      <c r="K1087" s="230">
        <f>ROUND(E1087*J1087,2)</f>
        <v>0</v>
      </c>
      <c r="L1087" s="230">
        <v>21</v>
      </c>
      <c r="M1087" s="230">
        <f>G1087*(1+L1087/100)</f>
        <v>0</v>
      </c>
      <c r="N1087" s="230">
        <v>2.4000000000000001E-4</v>
      </c>
      <c r="O1087" s="230">
        <f>ROUND(E1087*N1087,2)</f>
        <v>0</v>
      </c>
      <c r="P1087" s="230">
        <v>0</v>
      </c>
      <c r="Q1087" s="230">
        <f>ROUND(E1087*P1087,2)</f>
        <v>0</v>
      </c>
      <c r="R1087" s="230"/>
      <c r="S1087" s="230" t="s">
        <v>171</v>
      </c>
      <c r="T1087" s="230" t="s">
        <v>277</v>
      </c>
      <c r="U1087" s="230">
        <v>0</v>
      </c>
      <c r="V1087" s="230">
        <f>ROUND(E1087*U1087,2)</f>
        <v>0</v>
      </c>
      <c r="W1087" s="230"/>
      <c r="X1087" s="230" t="s">
        <v>165</v>
      </c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626</v>
      </c>
      <c r="AH1087" s="210"/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27"/>
      <c r="B1088" s="228"/>
      <c r="C1088" s="259" t="s">
        <v>1095</v>
      </c>
      <c r="D1088" s="232"/>
      <c r="E1088" s="233">
        <v>10.1</v>
      </c>
      <c r="F1088" s="230"/>
      <c r="G1088" s="230"/>
      <c r="H1088" s="230"/>
      <c r="I1088" s="230"/>
      <c r="J1088" s="230"/>
      <c r="K1088" s="230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168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49">
        <v>235</v>
      </c>
      <c r="B1089" s="250" t="s">
        <v>1096</v>
      </c>
      <c r="C1089" s="260" t="s">
        <v>1097</v>
      </c>
      <c r="D1089" s="251" t="s">
        <v>232</v>
      </c>
      <c r="E1089" s="252">
        <v>10.1</v>
      </c>
      <c r="F1089" s="253"/>
      <c r="G1089" s="254">
        <f>ROUND(E1089*F1089,2)</f>
        <v>0</v>
      </c>
      <c r="H1089" s="231"/>
      <c r="I1089" s="230">
        <f>ROUND(E1089*H1089,2)</f>
        <v>0</v>
      </c>
      <c r="J1089" s="231"/>
      <c r="K1089" s="230">
        <f>ROUND(E1089*J1089,2)</f>
        <v>0</v>
      </c>
      <c r="L1089" s="230">
        <v>21</v>
      </c>
      <c r="M1089" s="230">
        <f>G1089*(1+L1089/100)</f>
        <v>0</v>
      </c>
      <c r="N1089" s="230">
        <v>0</v>
      </c>
      <c r="O1089" s="230">
        <f>ROUND(E1089*N1089,2)</f>
        <v>0</v>
      </c>
      <c r="P1089" s="230">
        <v>0</v>
      </c>
      <c r="Q1089" s="230">
        <f>ROUND(E1089*P1089,2)</f>
        <v>0</v>
      </c>
      <c r="R1089" s="230"/>
      <c r="S1089" s="230" t="s">
        <v>171</v>
      </c>
      <c r="T1089" s="230" t="s">
        <v>277</v>
      </c>
      <c r="U1089" s="230">
        <v>0</v>
      </c>
      <c r="V1089" s="230">
        <f>ROUND(E1089*U1089,2)</f>
        <v>0</v>
      </c>
      <c r="W1089" s="230"/>
      <c r="X1089" s="230" t="s">
        <v>165</v>
      </c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744</v>
      </c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43">
        <v>236</v>
      </c>
      <c r="B1090" s="244" t="s">
        <v>1098</v>
      </c>
      <c r="C1090" s="258" t="s">
        <v>1099</v>
      </c>
      <c r="D1090" s="245" t="s">
        <v>191</v>
      </c>
      <c r="E1090" s="246">
        <v>27.86</v>
      </c>
      <c r="F1090" s="247"/>
      <c r="G1090" s="248">
        <f>ROUND(E1090*F1090,2)</f>
        <v>0</v>
      </c>
      <c r="H1090" s="231"/>
      <c r="I1090" s="230">
        <f>ROUND(E1090*H1090,2)</f>
        <v>0</v>
      </c>
      <c r="J1090" s="231"/>
      <c r="K1090" s="230">
        <f>ROUND(E1090*J1090,2)</f>
        <v>0</v>
      </c>
      <c r="L1090" s="230">
        <v>21</v>
      </c>
      <c r="M1090" s="230">
        <f>G1090*(1+L1090/100)</f>
        <v>0</v>
      </c>
      <c r="N1090" s="230">
        <v>6.9300000000000004E-3</v>
      </c>
      <c r="O1090" s="230">
        <f>ROUND(E1090*N1090,2)</f>
        <v>0.19</v>
      </c>
      <c r="P1090" s="230">
        <v>0</v>
      </c>
      <c r="Q1090" s="230">
        <f>ROUND(E1090*P1090,2)</f>
        <v>0</v>
      </c>
      <c r="R1090" s="230"/>
      <c r="S1090" s="230" t="s">
        <v>171</v>
      </c>
      <c r="T1090" s="230" t="s">
        <v>277</v>
      </c>
      <c r="U1090" s="230">
        <v>0</v>
      </c>
      <c r="V1090" s="230">
        <f>ROUND(E1090*U1090,2)</f>
        <v>0</v>
      </c>
      <c r="W1090" s="230"/>
      <c r="X1090" s="230" t="s">
        <v>165</v>
      </c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744</v>
      </c>
      <c r="AH1090" s="210"/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27"/>
      <c r="B1091" s="228"/>
      <c r="C1091" s="259" t="s">
        <v>591</v>
      </c>
      <c r="D1091" s="232"/>
      <c r="E1091" s="233"/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168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5">
      <c r="A1092" s="227"/>
      <c r="B1092" s="228"/>
      <c r="C1092" s="259" t="s">
        <v>383</v>
      </c>
      <c r="D1092" s="232"/>
      <c r="E1092" s="233">
        <v>1.4</v>
      </c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168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27"/>
      <c r="B1093" s="228"/>
      <c r="C1093" s="259" t="s">
        <v>384</v>
      </c>
      <c r="D1093" s="232"/>
      <c r="E1093" s="233">
        <v>1.3</v>
      </c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168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27"/>
      <c r="B1094" s="228"/>
      <c r="C1094" s="259" t="s">
        <v>385</v>
      </c>
      <c r="D1094" s="232"/>
      <c r="E1094" s="233">
        <v>2.1</v>
      </c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168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27"/>
      <c r="B1095" s="228"/>
      <c r="C1095" s="259" t="s">
        <v>386</v>
      </c>
      <c r="D1095" s="232"/>
      <c r="E1095" s="233">
        <v>7.8</v>
      </c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168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27"/>
      <c r="B1096" s="228"/>
      <c r="C1096" s="259" t="s">
        <v>387</v>
      </c>
      <c r="D1096" s="232"/>
      <c r="E1096" s="233">
        <v>2.8</v>
      </c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168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27"/>
      <c r="B1097" s="228"/>
      <c r="C1097" s="259" t="s">
        <v>388</v>
      </c>
      <c r="D1097" s="232"/>
      <c r="E1097" s="233">
        <v>6.8</v>
      </c>
      <c r="F1097" s="230"/>
      <c r="G1097" s="230"/>
      <c r="H1097" s="230"/>
      <c r="I1097" s="230"/>
      <c r="J1097" s="230"/>
      <c r="K1097" s="230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168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27"/>
      <c r="B1098" s="228"/>
      <c r="C1098" s="259" t="s">
        <v>206</v>
      </c>
      <c r="D1098" s="232"/>
      <c r="E1098" s="233"/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168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27"/>
      <c r="B1099" s="228"/>
      <c r="C1099" s="259" t="s">
        <v>381</v>
      </c>
      <c r="D1099" s="232"/>
      <c r="E1099" s="233">
        <v>5.66</v>
      </c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168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43">
        <v>237</v>
      </c>
      <c r="B1100" s="244" t="s">
        <v>1100</v>
      </c>
      <c r="C1100" s="258" t="s">
        <v>1101</v>
      </c>
      <c r="D1100" s="245" t="s">
        <v>232</v>
      </c>
      <c r="E1100" s="246">
        <v>52.645000000000003</v>
      </c>
      <c r="F1100" s="247"/>
      <c r="G1100" s="248">
        <f>ROUND(E1100*F1100,2)</f>
        <v>0</v>
      </c>
      <c r="H1100" s="231"/>
      <c r="I1100" s="230">
        <f>ROUND(E1100*H1100,2)</f>
        <v>0</v>
      </c>
      <c r="J1100" s="231"/>
      <c r="K1100" s="230">
        <f>ROUND(E1100*J1100,2)</f>
        <v>0</v>
      </c>
      <c r="L1100" s="230">
        <v>21</v>
      </c>
      <c r="M1100" s="230">
        <f>G1100*(1+L1100/100)</f>
        <v>0</v>
      </c>
      <c r="N1100" s="230">
        <v>4.0000000000000003E-5</v>
      </c>
      <c r="O1100" s="230">
        <f>ROUND(E1100*N1100,2)</f>
        <v>0</v>
      </c>
      <c r="P1100" s="230">
        <v>0</v>
      </c>
      <c r="Q1100" s="230">
        <f>ROUND(E1100*P1100,2)</f>
        <v>0</v>
      </c>
      <c r="R1100" s="230"/>
      <c r="S1100" s="230" t="s">
        <v>171</v>
      </c>
      <c r="T1100" s="230" t="s">
        <v>277</v>
      </c>
      <c r="U1100" s="230">
        <v>0</v>
      </c>
      <c r="V1100" s="230">
        <f>ROUND(E1100*U1100,2)</f>
        <v>0</v>
      </c>
      <c r="W1100" s="230"/>
      <c r="X1100" s="230" t="s">
        <v>165</v>
      </c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744</v>
      </c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27"/>
      <c r="B1101" s="228"/>
      <c r="C1101" s="259" t="s">
        <v>374</v>
      </c>
      <c r="D1101" s="232"/>
      <c r="E1101" s="233"/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168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27"/>
      <c r="B1102" s="228"/>
      <c r="C1102" s="259" t="s">
        <v>765</v>
      </c>
      <c r="D1102" s="232"/>
      <c r="E1102" s="233">
        <v>1.91</v>
      </c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168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27"/>
      <c r="B1103" s="228"/>
      <c r="C1103" s="259" t="s">
        <v>766</v>
      </c>
      <c r="D1103" s="232"/>
      <c r="E1103" s="233">
        <v>1.8</v>
      </c>
      <c r="F1103" s="230"/>
      <c r="G1103" s="230"/>
      <c r="H1103" s="230"/>
      <c r="I1103" s="230"/>
      <c r="J1103" s="230"/>
      <c r="K1103" s="230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168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27"/>
      <c r="B1104" s="228"/>
      <c r="C1104" s="259" t="s">
        <v>767</v>
      </c>
      <c r="D1104" s="232"/>
      <c r="E1104" s="233">
        <v>1.8</v>
      </c>
      <c r="F1104" s="230"/>
      <c r="G1104" s="230"/>
      <c r="H1104" s="230"/>
      <c r="I1104" s="230"/>
      <c r="J1104" s="230"/>
      <c r="K1104" s="230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3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168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27"/>
      <c r="B1105" s="228"/>
      <c r="C1105" s="259" t="s">
        <v>768</v>
      </c>
      <c r="D1105" s="232"/>
      <c r="E1105" s="233">
        <v>2.1</v>
      </c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168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27"/>
      <c r="B1106" s="228"/>
      <c r="C1106" s="259" t="s">
        <v>769</v>
      </c>
      <c r="D1106" s="232"/>
      <c r="E1106" s="233">
        <v>4.75</v>
      </c>
      <c r="F1106" s="230"/>
      <c r="G1106" s="230"/>
      <c r="H1106" s="230"/>
      <c r="I1106" s="230"/>
      <c r="J1106" s="230"/>
      <c r="K1106" s="230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168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27"/>
      <c r="B1107" s="228"/>
      <c r="C1107" s="259" t="s">
        <v>1102</v>
      </c>
      <c r="D1107" s="232"/>
      <c r="E1107" s="233">
        <v>4.59</v>
      </c>
      <c r="F1107" s="230"/>
      <c r="G1107" s="230"/>
      <c r="H1107" s="230"/>
      <c r="I1107" s="230"/>
      <c r="J1107" s="230"/>
      <c r="K1107" s="230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3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168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27"/>
      <c r="B1108" s="228"/>
      <c r="C1108" s="259" t="s">
        <v>770</v>
      </c>
      <c r="D1108" s="232"/>
      <c r="E1108" s="233">
        <v>5.95</v>
      </c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3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168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27"/>
      <c r="B1109" s="228"/>
      <c r="C1109" s="259" t="s">
        <v>1103</v>
      </c>
      <c r="D1109" s="232"/>
      <c r="E1109" s="233">
        <v>12.1</v>
      </c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168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27"/>
      <c r="B1110" s="228"/>
      <c r="C1110" s="259" t="s">
        <v>771</v>
      </c>
      <c r="D1110" s="232"/>
      <c r="E1110" s="233">
        <v>7.2</v>
      </c>
      <c r="F1110" s="230"/>
      <c r="G1110" s="230"/>
      <c r="H1110" s="230"/>
      <c r="I1110" s="230"/>
      <c r="J1110" s="230"/>
      <c r="K1110" s="230"/>
      <c r="L1110" s="230"/>
      <c r="M1110" s="230"/>
      <c r="N1110" s="230"/>
      <c r="O1110" s="230"/>
      <c r="P1110" s="230"/>
      <c r="Q1110" s="230"/>
      <c r="R1110" s="230"/>
      <c r="S1110" s="230"/>
      <c r="T1110" s="230"/>
      <c r="U1110" s="230"/>
      <c r="V1110" s="230"/>
      <c r="W1110" s="230"/>
      <c r="X1110" s="230"/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168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27"/>
      <c r="B1111" s="228"/>
      <c r="C1111" s="259" t="s">
        <v>1104</v>
      </c>
      <c r="D1111" s="232"/>
      <c r="E1111" s="233">
        <v>10.45</v>
      </c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168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43">
        <v>238</v>
      </c>
      <c r="B1112" s="244" t="s">
        <v>1105</v>
      </c>
      <c r="C1112" s="258" t="s">
        <v>1106</v>
      </c>
      <c r="D1112" s="245" t="s">
        <v>191</v>
      </c>
      <c r="E1112" s="246">
        <v>27.86</v>
      </c>
      <c r="F1112" s="247"/>
      <c r="G1112" s="248">
        <f>ROUND(E1112*F1112,2)</f>
        <v>0</v>
      </c>
      <c r="H1112" s="231"/>
      <c r="I1112" s="230">
        <f>ROUND(E1112*H1112,2)</f>
        <v>0</v>
      </c>
      <c r="J1112" s="231"/>
      <c r="K1112" s="230">
        <f>ROUND(E1112*J1112,2)</f>
        <v>0</v>
      </c>
      <c r="L1112" s="230">
        <v>21</v>
      </c>
      <c r="M1112" s="230">
        <f>G1112*(1+L1112/100)</f>
        <v>0</v>
      </c>
      <c r="N1112" s="230">
        <v>8.0000000000000004E-4</v>
      </c>
      <c r="O1112" s="230">
        <f>ROUND(E1112*N1112,2)</f>
        <v>0.02</v>
      </c>
      <c r="P1112" s="230">
        <v>0</v>
      </c>
      <c r="Q1112" s="230">
        <f>ROUND(E1112*P1112,2)</f>
        <v>0</v>
      </c>
      <c r="R1112" s="230"/>
      <c r="S1112" s="230" t="s">
        <v>171</v>
      </c>
      <c r="T1112" s="230" t="s">
        <v>277</v>
      </c>
      <c r="U1112" s="230">
        <v>0</v>
      </c>
      <c r="V1112" s="230">
        <f>ROUND(E1112*U1112,2)</f>
        <v>0</v>
      </c>
      <c r="W1112" s="230"/>
      <c r="X1112" s="230" t="s">
        <v>165</v>
      </c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744</v>
      </c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27">
        <v>239</v>
      </c>
      <c r="B1113" s="228" t="s">
        <v>1107</v>
      </c>
      <c r="C1113" s="263" t="s">
        <v>1108</v>
      </c>
      <c r="D1113" s="229" t="s">
        <v>0</v>
      </c>
      <c r="E1113" s="255"/>
      <c r="F1113" s="231"/>
      <c r="G1113" s="230">
        <f>ROUND(E1113*F1113,2)</f>
        <v>0</v>
      </c>
      <c r="H1113" s="231"/>
      <c r="I1113" s="230">
        <f>ROUND(E1113*H1113,2)</f>
        <v>0</v>
      </c>
      <c r="J1113" s="231"/>
      <c r="K1113" s="230">
        <f>ROUND(E1113*J1113,2)</f>
        <v>0</v>
      </c>
      <c r="L1113" s="230">
        <v>21</v>
      </c>
      <c r="M1113" s="230">
        <f>G1113*(1+L1113/100)</f>
        <v>0</v>
      </c>
      <c r="N1113" s="230">
        <v>0</v>
      </c>
      <c r="O1113" s="230">
        <f>ROUND(E1113*N1113,2)</f>
        <v>0</v>
      </c>
      <c r="P1113" s="230">
        <v>0</v>
      </c>
      <c r="Q1113" s="230">
        <f>ROUND(E1113*P1113,2)</f>
        <v>0</v>
      </c>
      <c r="R1113" s="230"/>
      <c r="S1113" s="230" t="s">
        <v>163</v>
      </c>
      <c r="T1113" s="230" t="s">
        <v>164</v>
      </c>
      <c r="U1113" s="230">
        <v>0</v>
      </c>
      <c r="V1113" s="230">
        <f>ROUND(E1113*U1113,2)</f>
        <v>0</v>
      </c>
      <c r="W1113" s="230"/>
      <c r="X1113" s="230" t="s">
        <v>779</v>
      </c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780</v>
      </c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x14ac:dyDescent="0.25">
      <c r="A1114" s="237" t="s">
        <v>158</v>
      </c>
      <c r="B1114" s="238" t="s">
        <v>114</v>
      </c>
      <c r="C1114" s="257" t="s">
        <v>115</v>
      </c>
      <c r="D1114" s="239"/>
      <c r="E1114" s="240"/>
      <c r="F1114" s="241"/>
      <c r="G1114" s="242">
        <f>SUMIF(AG1115:AG1185,"&lt;&gt;NOR",G1115:G1185)</f>
        <v>0</v>
      </c>
      <c r="H1114" s="236"/>
      <c r="I1114" s="236">
        <f>SUM(I1115:I1185)</f>
        <v>0</v>
      </c>
      <c r="J1114" s="236"/>
      <c r="K1114" s="236">
        <f>SUM(K1115:K1185)</f>
        <v>0</v>
      </c>
      <c r="L1114" s="236"/>
      <c r="M1114" s="236">
        <f>SUM(M1115:M1185)</f>
        <v>0</v>
      </c>
      <c r="N1114" s="236"/>
      <c r="O1114" s="236">
        <f>SUM(O1115:O1185)</f>
        <v>1.38</v>
      </c>
      <c r="P1114" s="236"/>
      <c r="Q1114" s="236">
        <f>SUM(Q1115:Q1185)</f>
        <v>0</v>
      </c>
      <c r="R1114" s="236"/>
      <c r="S1114" s="236"/>
      <c r="T1114" s="236"/>
      <c r="U1114" s="236"/>
      <c r="V1114" s="236">
        <f>SUM(V1115:V1185)</f>
        <v>1.52</v>
      </c>
      <c r="W1114" s="236"/>
      <c r="X1114" s="236"/>
      <c r="AG1114" t="s">
        <v>159</v>
      </c>
    </row>
    <row r="1115" spans="1:60" outlineLevel="1" x14ac:dyDescent="0.25">
      <c r="A1115" s="243">
        <v>240</v>
      </c>
      <c r="B1115" s="244" t="s">
        <v>1109</v>
      </c>
      <c r="C1115" s="258" t="s">
        <v>1110</v>
      </c>
      <c r="D1115" s="245" t="s">
        <v>232</v>
      </c>
      <c r="E1115" s="246">
        <v>284.02999999999997</v>
      </c>
      <c r="F1115" s="247"/>
      <c r="G1115" s="248">
        <f>ROUND(E1115*F1115,2)</f>
        <v>0</v>
      </c>
      <c r="H1115" s="231"/>
      <c r="I1115" s="230">
        <f>ROUND(E1115*H1115,2)</f>
        <v>0</v>
      </c>
      <c r="J1115" s="231"/>
      <c r="K1115" s="230">
        <f>ROUND(E1115*J1115,2)</f>
        <v>0</v>
      </c>
      <c r="L1115" s="230">
        <v>21</v>
      </c>
      <c r="M1115" s="230">
        <f>G1115*(1+L1115/100)</f>
        <v>0</v>
      </c>
      <c r="N1115" s="230">
        <v>0</v>
      </c>
      <c r="O1115" s="230">
        <f>ROUND(E1115*N1115,2)</f>
        <v>0</v>
      </c>
      <c r="P1115" s="230">
        <v>0</v>
      </c>
      <c r="Q1115" s="230">
        <f>ROUND(E1115*P1115,2)</f>
        <v>0</v>
      </c>
      <c r="R1115" s="230"/>
      <c r="S1115" s="230" t="s">
        <v>171</v>
      </c>
      <c r="T1115" s="230" t="s">
        <v>277</v>
      </c>
      <c r="U1115" s="230">
        <v>0</v>
      </c>
      <c r="V1115" s="230">
        <f>ROUND(E1115*U1115,2)</f>
        <v>0</v>
      </c>
      <c r="W1115" s="230"/>
      <c r="X1115" s="230" t="s">
        <v>165</v>
      </c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166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27"/>
      <c r="B1116" s="228"/>
      <c r="C1116" s="259" t="s">
        <v>374</v>
      </c>
      <c r="D1116" s="232"/>
      <c r="E1116" s="233"/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168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27"/>
      <c r="B1117" s="228"/>
      <c r="C1117" s="259" t="s">
        <v>1111</v>
      </c>
      <c r="D1117" s="232"/>
      <c r="E1117" s="233">
        <v>37.979999999999997</v>
      </c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168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27"/>
      <c r="B1118" s="228"/>
      <c r="C1118" s="259" t="s">
        <v>1112</v>
      </c>
      <c r="D1118" s="232"/>
      <c r="E1118" s="233">
        <v>28.15</v>
      </c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168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27"/>
      <c r="B1119" s="228"/>
      <c r="C1119" s="259" t="s">
        <v>1113</v>
      </c>
      <c r="D1119" s="232"/>
      <c r="E1119" s="233">
        <v>28.2</v>
      </c>
      <c r="F1119" s="230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168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27"/>
      <c r="B1120" s="228"/>
      <c r="C1120" s="259" t="s">
        <v>1114</v>
      </c>
      <c r="D1120" s="232"/>
      <c r="E1120" s="233">
        <v>28.15</v>
      </c>
      <c r="F1120" s="230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168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27"/>
      <c r="B1121" s="228"/>
      <c r="C1121" s="259" t="s">
        <v>1115</v>
      </c>
      <c r="D1121" s="232"/>
      <c r="E1121" s="233">
        <v>16</v>
      </c>
      <c r="F1121" s="230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168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27"/>
      <c r="B1122" s="228"/>
      <c r="C1122" s="259" t="s">
        <v>206</v>
      </c>
      <c r="D1122" s="232"/>
      <c r="E1122" s="233"/>
      <c r="F1122" s="230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168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27"/>
      <c r="B1123" s="228"/>
      <c r="C1123" s="259" t="s">
        <v>1116</v>
      </c>
      <c r="D1123" s="232"/>
      <c r="E1123" s="233">
        <v>6.3</v>
      </c>
      <c r="F1123" s="230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168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27"/>
      <c r="B1124" s="228"/>
      <c r="C1124" s="259" t="s">
        <v>206</v>
      </c>
      <c r="D1124" s="232"/>
      <c r="E1124" s="233"/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168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27"/>
      <c r="B1125" s="228"/>
      <c r="C1125" s="259" t="s">
        <v>738</v>
      </c>
      <c r="D1125" s="232"/>
      <c r="E1125" s="233"/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168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ht="20.399999999999999" outlineLevel="1" x14ac:dyDescent="0.25">
      <c r="A1126" s="227"/>
      <c r="B1126" s="228"/>
      <c r="C1126" s="259" t="s">
        <v>1117</v>
      </c>
      <c r="D1126" s="232"/>
      <c r="E1126" s="233">
        <v>45.55</v>
      </c>
      <c r="F1126" s="230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168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27"/>
      <c r="B1127" s="228"/>
      <c r="C1127" s="259" t="s">
        <v>1118</v>
      </c>
      <c r="D1127" s="232"/>
      <c r="E1127" s="233">
        <v>31.5</v>
      </c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168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27"/>
      <c r="B1128" s="228"/>
      <c r="C1128" s="259" t="s">
        <v>1119</v>
      </c>
      <c r="D1128" s="232"/>
      <c r="E1128" s="233">
        <v>16.600000000000001</v>
      </c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168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27"/>
      <c r="B1129" s="228"/>
      <c r="C1129" s="259" t="s">
        <v>1120</v>
      </c>
      <c r="D1129" s="232"/>
      <c r="E1129" s="233">
        <v>31.3</v>
      </c>
      <c r="F1129" s="230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168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27"/>
      <c r="B1130" s="228"/>
      <c r="C1130" s="259" t="s">
        <v>1121</v>
      </c>
      <c r="D1130" s="232"/>
      <c r="E1130" s="233">
        <v>14.3</v>
      </c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168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ht="20.399999999999999" outlineLevel="1" x14ac:dyDescent="0.25">
      <c r="A1131" s="249">
        <v>241</v>
      </c>
      <c r="B1131" s="250" t="s">
        <v>1122</v>
      </c>
      <c r="C1131" s="260" t="s">
        <v>1123</v>
      </c>
      <c r="D1131" s="251" t="s">
        <v>232</v>
      </c>
      <c r="E1131" s="252">
        <v>35.65</v>
      </c>
      <c r="F1131" s="253"/>
      <c r="G1131" s="254">
        <f>ROUND(E1131*F1131,2)</f>
        <v>0</v>
      </c>
      <c r="H1131" s="231"/>
      <c r="I1131" s="230">
        <f>ROUND(E1131*H1131,2)</f>
        <v>0</v>
      </c>
      <c r="J1131" s="231"/>
      <c r="K1131" s="230">
        <f>ROUND(E1131*J1131,2)</f>
        <v>0</v>
      </c>
      <c r="L1131" s="230">
        <v>21</v>
      </c>
      <c r="M1131" s="230">
        <f>G1131*(1+L1131/100)</f>
        <v>0</v>
      </c>
      <c r="N1131" s="230">
        <v>7.3999999999999999E-4</v>
      </c>
      <c r="O1131" s="230">
        <f>ROUND(E1131*N1131,2)</f>
        <v>0.03</v>
      </c>
      <c r="P1131" s="230">
        <v>0</v>
      </c>
      <c r="Q1131" s="230">
        <f>ROUND(E1131*P1131,2)</f>
        <v>0</v>
      </c>
      <c r="R1131" s="230"/>
      <c r="S1131" s="230" t="s">
        <v>171</v>
      </c>
      <c r="T1131" s="230" t="s">
        <v>277</v>
      </c>
      <c r="U1131" s="230">
        <v>0</v>
      </c>
      <c r="V1131" s="230">
        <f>ROUND(E1131*U1131,2)</f>
        <v>0</v>
      </c>
      <c r="W1131" s="230"/>
      <c r="X1131" s="230" t="s">
        <v>165</v>
      </c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172</v>
      </c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ht="20.399999999999999" outlineLevel="1" x14ac:dyDescent="0.25">
      <c r="A1132" s="243">
        <v>242</v>
      </c>
      <c r="B1132" s="244" t="s">
        <v>1124</v>
      </c>
      <c r="C1132" s="258" t="s">
        <v>1125</v>
      </c>
      <c r="D1132" s="245" t="s">
        <v>232</v>
      </c>
      <c r="E1132" s="246">
        <v>35.65</v>
      </c>
      <c r="F1132" s="247"/>
      <c r="G1132" s="248">
        <f>ROUND(E1132*F1132,2)</f>
        <v>0</v>
      </c>
      <c r="H1132" s="231"/>
      <c r="I1132" s="230">
        <f>ROUND(E1132*H1132,2)</f>
        <v>0</v>
      </c>
      <c r="J1132" s="231"/>
      <c r="K1132" s="230">
        <f>ROUND(E1132*J1132,2)</f>
        <v>0</v>
      </c>
      <c r="L1132" s="230">
        <v>21</v>
      </c>
      <c r="M1132" s="230">
        <f>G1132*(1+L1132/100)</f>
        <v>0</v>
      </c>
      <c r="N1132" s="230">
        <v>9.0000000000000006E-5</v>
      </c>
      <c r="O1132" s="230">
        <f>ROUND(E1132*N1132,2)</f>
        <v>0</v>
      </c>
      <c r="P1132" s="230">
        <v>0</v>
      </c>
      <c r="Q1132" s="230">
        <f>ROUND(E1132*P1132,2)</f>
        <v>0</v>
      </c>
      <c r="R1132" s="230"/>
      <c r="S1132" s="230" t="s">
        <v>171</v>
      </c>
      <c r="T1132" s="230" t="s">
        <v>277</v>
      </c>
      <c r="U1132" s="230">
        <v>0</v>
      </c>
      <c r="V1132" s="230">
        <f>ROUND(E1132*U1132,2)</f>
        <v>0</v>
      </c>
      <c r="W1132" s="230"/>
      <c r="X1132" s="230" t="s">
        <v>165</v>
      </c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172</v>
      </c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27"/>
      <c r="B1133" s="228"/>
      <c r="C1133" s="259" t="s">
        <v>1126</v>
      </c>
      <c r="D1133" s="232"/>
      <c r="E1133" s="233"/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168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27"/>
      <c r="B1134" s="228"/>
      <c r="C1134" s="259" t="s">
        <v>1127</v>
      </c>
      <c r="D1134" s="232"/>
      <c r="E1134" s="233">
        <v>35.65</v>
      </c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168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ht="20.399999999999999" outlineLevel="1" x14ac:dyDescent="0.25">
      <c r="A1135" s="243">
        <v>243</v>
      </c>
      <c r="B1135" s="244" t="s">
        <v>1128</v>
      </c>
      <c r="C1135" s="258" t="s">
        <v>1129</v>
      </c>
      <c r="D1135" s="245" t="s">
        <v>232</v>
      </c>
      <c r="E1135" s="246">
        <v>35.65</v>
      </c>
      <c r="F1135" s="247"/>
      <c r="G1135" s="248">
        <f>ROUND(E1135*F1135,2)</f>
        <v>0</v>
      </c>
      <c r="H1135" s="231"/>
      <c r="I1135" s="230">
        <f>ROUND(E1135*H1135,2)</f>
        <v>0</v>
      </c>
      <c r="J1135" s="231"/>
      <c r="K1135" s="230">
        <f>ROUND(E1135*J1135,2)</f>
        <v>0</v>
      </c>
      <c r="L1135" s="230">
        <v>21</v>
      </c>
      <c r="M1135" s="230">
        <f>G1135*(1+L1135/100)</f>
        <v>0</v>
      </c>
      <c r="N1135" s="230">
        <v>5.0000000000000002E-5</v>
      </c>
      <c r="O1135" s="230">
        <f>ROUND(E1135*N1135,2)</f>
        <v>0</v>
      </c>
      <c r="P1135" s="230">
        <v>0</v>
      </c>
      <c r="Q1135" s="230">
        <f>ROUND(E1135*P1135,2)</f>
        <v>0</v>
      </c>
      <c r="R1135" s="230"/>
      <c r="S1135" s="230" t="s">
        <v>171</v>
      </c>
      <c r="T1135" s="230" t="s">
        <v>277</v>
      </c>
      <c r="U1135" s="230">
        <v>0</v>
      </c>
      <c r="V1135" s="230">
        <f>ROUND(E1135*U1135,2)</f>
        <v>0</v>
      </c>
      <c r="W1135" s="230"/>
      <c r="X1135" s="230" t="s">
        <v>165</v>
      </c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172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27"/>
      <c r="B1136" s="228"/>
      <c r="C1136" s="259" t="s">
        <v>1126</v>
      </c>
      <c r="D1136" s="232"/>
      <c r="E1136" s="233"/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168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27"/>
      <c r="B1137" s="228"/>
      <c r="C1137" s="259" t="s">
        <v>1127</v>
      </c>
      <c r="D1137" s="232"/>
      <c r="E1137" s="233">
        <v>35.65</v>
      </c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168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ht="20.399999999999999" outlineLevel="1" x14ac:dyDescent="0.25">
      <c r="A1138" s="243">
        <v>244</v>
      </c>
      <c r="B1138" s="244" t="s">
        <v>1130</v>
      </c>
      <c r="C1138" s="258" t="s">
        <v>1131</v>
      </c>
      <c r="D1138" s="245" t="s">
        <v>191</v>
      </c>
      <c r="E1138" s="246">
        <v>462.32499999999999</v>
      </c>
      <c r="F1138" s="247"/>
      <c r="G1138" s="248">
        <f>ROUND(E1138*F1138,2)</f>
        <v>0</v>
      </c>
      <c r="H1138" s="231"/>
      <c r="I1138" s="230">
        <f>ROUND(E1138*H1138,2)</f>
        <v>0</v>
      </c>
      <c r="J1138" s="231"/>
      <c r="K1138" s="230">
        <f>ROUND(E1138*J1138,2)</f>
        <v>0</v>
      </c>
      <c r="L1138" s="230">
        <v>21</v>
      </c>
      <c r="M1138" s="230">
        <f>G1138*(1+L1138/100)</f>
        <v>0</v>
      </c>
      <c r="N1138" s="230">
        <v>3.3E-4</v>
      </c>
      <c r="O1138" s="230">
        <f>ROUND(E1138*N1138,2)</f>
        <v>0.15</v>
      </c>
      <c r="P1138" s="230">
        <v>0</v>
      </c>
      <c r="Q1138" s="230">
        <f>ROUND(E1138*P1138,2)</f>
        <v>0</v>
      </c>
      <c r="R1138" s="230"/>
      <c r="S1138" s="230" t="s">
        <v>171</v>
      </c>
      <c r="T1138" s="230" t="s">
        <v>277</v>
      </c>
      <c r="U1138" s="230">
        <v>0</v>
      </c>
      <c r="V1138" s="230">
        <f>ROUND(E1138*U1138,2)</f>
        <v>0</v>
      </c>
      <c r="W1138" s="230"/>
      <c r="X1138" s="230" t="s">
        <v>165</v>
      </c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744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5">
      <c r="A1139" s="227"/>
      <c r="B1139" s="228"/>
      <c r="C1139" s="259" t="s">
        <v>374</v>
      </c>
      <c r="D1139" s="232"/>
      <c r="E1139" s="233"/>
      <c r="F1139" s="230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168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27"/>
      <c r="B1140" s="228"/>
      <c r="C1140" s="259" t="s">
        <v>375</v>
      </c>
      <c r="D1140" s="232"/>
      <c r="E1140" s="233">
        <v>69.650000000000006</v>
      </c>
      <c r="F1140" s="230"/>
      <c r="G1140" s="230"/>
      <c r="H1140" s="230"/>
      <c r="I1140" s="230"/>
      <c r="J1140" s="230"/>
      <c r="K1140" s="230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3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168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27"/>
      <c r="B1141" s="228"/>
      <c r="C1141" s="259" t="s">
        <v>376</v>
      </c>
      <c r="D1141" s="232"/>
      <c r="E1141" s="233">
        <v>50.65</v>
      </c>
      <c r="F1141" s="230"/>
      <c r="G1141" s="230"/>
      <c r="H1141" s="230"/>
      <c r="I1141" s="230"/>
      <c r="J1141" s="230"/>
      <c r="K1141" s="230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3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168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5">
      <c r="A1142" s="227"/>
      <c r="B1142" s="228"/>
      <c r="C1142" s="259" t="s">
        <v>377</v>
      </c>
      <c r="D1142" s="232"/>
      <c r="E1142" s="233">
        <v>52.75</v>
      </c>
      <c r="F1142" s="230"/>
      <c r="G1142" s="230"/>
      <c r="H1142" s="230"/>
      <c r="I1142" s="230"/>
      <c r="J1142" s="230"/>
      <c r="K1142" s="230"/>
      <c r="L1142" s="230"/>
      <c r="M1142" s="230"/>
      <c r="N1142" s="230"/>
      <c r="O1142" s="230"/>
      <c r="P1142" s="230"/>
      <c r="Q1142" s="230"/>
      <c r="R1142" s="230"/>
      <c r="S1142" s="230"/>
      <c r="T1142" s="230"/>
      <c r="U1142" s="230"/>
      <c r="V1142" s="230"/>
      <c r="W1142" s="230"/>
      <c r="X1142" s="23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168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27"/>
      <c r="B1143" s="228"/>
      <c r="C1143" s="259" t="s">
        <v>378</v>
      </c>
      <c r="D1143" s="232"/>
      <c r="E1143" s="233">
        <v>52.75</v>
      </c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168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5">
      <c r="A1144" s="227"/>
      <c r="B1144" s="228"/>
      <c r="C1144" s="259" t="s">
        <v>379</v>
      </c>
      <c r="D1144" s="232"/>
      <c r="E1144" s="233">
        <v>16</v>
      </c>
      <c r="F1144" s="230"/>
      <c r="G1144" s="230"/>
      <c r="H1144" s="230"/>
      <c r="I1144" s="230"/>
      <c r="J1144" s="230"/>
      <c r="K1144" s="230"/>
      <c r="L1144" s="230"/>
      <c r="M1144" s="230"/>
      <c r="N1144" s="230"/>
      <c r="O1144" s="230"/>
      <c r="P1144" s="230"/>
      <c r="Q1144" s="230"/>
      <c r="R1144" s="230"/>
      <c r="S1144" s="230"/>
      <c r="T1144" s="230"/>
      <c r="U1144" s="230"/>
      <c r="V1144" s="230"/>
      <c r="W1144" s="230"/>
      <c r="X1144" s="230"/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168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27"/>
      <c r="B1145" s="228"/>
      <c r="C1145" s="259" t="s">
        <v>206</v>
      </c>
      <c r="D1145" s="232"/>
      <c r="E1145" s="233"/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168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27"/>
      <c r="B1146" s="228"/>
      <c r="C1146" s="259" t="s">
        <v>1132</v>
      </c>
      <c r="D1146" s="232"/>
      <c r="E1146" s="233">
        <v>5.03</v>
      </c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168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5">
      <c r="A1147" s="227"/>
      <c r="B1147" s="228"/>
      <c r="C1147" s="259" t="s">
        <v>206</v>
      </c>
      <c r="D1147" s="232"/>
      <c r="E1147" s="233"/>
      <c r="F1147" s="230"/>
      <c r="G1147" s="230"/>
      <c r="H1147" s="230"/>
      <c r="I1147" s="230"/>
      <c r="J1147" s="230"/>
      <c r="K1147" s="230"/>
      <c r="L1147" s="230"/>
      <c r="M1147" s="230"/>
      <c r="N1147" s="230"/>
      <c r="O1147" s="230"/>
      <c r="P1147" s="230"/>
      <c r="Q1147" s="230"/>
      <c r="R1147" s="230"/>
      <c r="S1147" s="230"/>
      <c r="T1147" s="230"/>
      <c r="U1147" s="230"/>
      <c r="V1147" s="230"/>
      <c r="W1147" s="230"/>
      <c r="X1147" s="230"/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168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27"/>
      <c r="B1148" s="228"/>
      <c r="C1148" s="259" t="s">
        <v>738</v>
      </c>
      <c r="D1148" s="232"/>
      <c r="E1148" s="233"/>
      <c r="F1148" s="230"/>
      <c r="G1148" s="230"/>
      <c r="H1148" s="230"/>
      <c r="I1148" s="230"/>
      <c r="J1148" s="230"/>
      <c r="K1148" s="230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3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168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27"/>
      <c r="B1149" s="228"/>
      <c r="C1149" s="259" t="s">
        <v>631</v>
      </c>
      <c r="D1149" s="232"/>
      <c r="E1149" s="233">
        <v>26.9</v>
      </c>
      <c r="F1149" s="230"/>
      <c r="G1149" s="230"/>
      <c r="H1149" s="230"/>
      <c r="I1149" s="230"/>
      <c r="J1149" s="230"/>
      <c r="K1149" s="230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3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168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27"/>
      <c r="B1150" s="228"/>
      <c r="C1150" s="259" t="s">
        <v>632</v>
      </c>
      <c r="D1150" s="232"/>
      <c r="E1150" s="233">
        <v>24.6</v>
      </c>
      <c r="F1150" s="230"/>
      <c r="G1150" s="230"/>
      <c r="H1150" s="230"/>
      <c r="I1150" s="230"/>
      <c r="J1150" s="230"/>
      <c r="K1150" s="230"/>
      <c r="L1150" s="230"/>
      <c r="M1150" s="230"/>
      <c r="N1150" s="230"/>
      <c r="O1150" s="230"/>
      <c r="P1150" s="230"/>
      <c r="Q1150" s="230"/>
      <c r="R1150" s="230"/>
      <c r="S1150" s="230"/>
      <c r="T1150" s="230"/>
      <c r="U1150" s="230"/>
      <c r="V1150" s="230"/>
      <c r="W1150" s="230"/>
      <c r="X1150" s="23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168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27"/>
      <c r="B1151" s="228"/>
      <c r="C1151" s="259" t="s">
        <v>633</v>
      </c>
      <c r="D1151" s="232"/>
      <c r="E1151" s="233">
        <v>9.8000000000000007</v>
      </c>
      <c r="F1151" s="230"/>
      <c r="G1151" s="230"/>
      <c r="H1151" s="230"/>
      <c r="I1151" s="230"/>
      <c r="J1151" s="230"/>
      <c r="K1151" s="230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3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168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27"/>
      <c r="B1152" s="228"/>
      <c r="C1152" s="259" t="s">
        <v>739</v>
      </c>
      <c r="D1152" s="232"/>
      <c r="E1152" s="233">
        <v>63.2</v>
      </c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168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27"/>
      <c r="B1153" s="228"/>
      <c r="C1153" s="259" t="s">
        <v>635</v>
      </c>
      <c r="D1153" s="232"/>
      <c r="E1153" s="233">
        <v>14.4</v>
      </c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168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27"/>
      <c r="B1154" s="228"/>
      <c r="C1154" s="259" t="s">
        <v>636</v>
      </c>
      <c r="D1154" s="232"/>
      <c r="E1154" s="233">
        <v>62.7</v>
      </c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168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27"/>
      <c r="B1155" s="228"/>
      <c r="C1155" s="259" t="s">
        <v>637</v>
      </c>
      <c r="D1155" s="232"/>
      <c r="E1155" s="233">
        <v>13.9</v>
      </c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168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43">
        <v>245</v>
      </c>
      <c r="B1156" s="244" t="s">
        <v>1133</v>
      </c>
      <c r="C1156" s="258" t="s">
        <v>1134</v>
      </c>
      <c r="D1156" s="245" t="s">
        <v>232</v>
      </c>
      <c r="E1156" s="246">
        <v>13.9</v>
      </c>
      <c r="F1156" s="247"/>
      <c r="G1156" s="248">
        <f>ROUND(E1156*F1156,2)</f>
        <v>0</v>
      </c>
      <c r="H1156" s="231"/>
      <c r="I1156" s="230">
        <f>ROUND(E1156*H1156,2)</f>
        <v>0</v>
      </c>
      <c r="J1156" s="231"/>
      <c r="K1156" s="230">
        <f>ROUND(E1156*J1156,2)</f>
        <v>0</v>
      </c>
      <c r="L1156" s="230">
        <v>21</v>
      </c>
      <c r="M1156" s="230">
        <f>G1156*(1+L1156/100)</f>
        <v>0</v>
      </c>
      <c r="N1156" s="230">
        <v>5.5000000000000003E-4</v>
      </c>
      <c r="O1156" s="230">
        <f>ROUND(E1156*N1156,2)</f>
        <v>0.01</v>
      </c>
      <c r="P1156" s="230">
        <v>0</v>
      </c>
      <c r="Q1156" s="230">
        <f>ROUND(E1156*P1156,2)</f>
        <v>0</v>
      </c>
      <c r="R1156" s="230"/>
      <c r="S1156" s="230" t="s">
        <v>171</v>
      </c>
      <c r="T1156" s="230" t="s">
        <v>277</v>
      </c>
      <c r="U1156" s="230">
        <v>0</v>
      </c>
      <c r="V1156" s="230">
        <f>ROUND(E1156*U1156,2)</f>
        <v>0</v>
      </c>
      <c r="W1156" s="230"/>
      <c r="X1156" s="230" t="s">
        <v>165</v>
      </c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166</v>
      </c>
      <c r="AH1156" s="210"/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27"/>
      <c r="B1157" s="228"/>
      <c r="C1157" s="259" t="s">
        <v>374</v>
      </c>
      <c r="D1157" s="232"/>
      <c r="E1157" s="233"/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168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5">
      <c r="A1158" s="227"/>
      <c r="B1158" s="228"/>
      <c r="C1158" s="259" t="s">
        <v>1135</v>
      </c>
      <c r="D1158" s="232"/>
      <c r="E1158" s="233">
        <v>6.4</v>
      </c>
      <c r="F1158" s="230"/>
      <c r="G1158" s="230"/>
      <c r="H1158" s="230"/>
      <c r="I1158" s="230"/>
      <c r="J1158" s="230"/>
      <c r="K1158" s="230"/>
      <c r="L1158" s="230"/>
      <c r="M1158" s="230"/>
      <c r="N1158" s="230"/>
      <c r="O1158" s="230"/>
      <c r="P1158" s="230"/>
      <c r="Q1158" s="230"/>
      <c r="R1158" s="230"/>
      <c r="S1158" s="230"/>
      <c r="T1158" s="230"/>
      <c r="U1158" s="230"/>
      <c r="V1158" s="230"/>
      <c r="W1158" s="230"/>
      <c r="X1158" s="230"/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168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27"/>
      <c r="B1159" s="228"/>
      <c r="C1159" s="259" t="s">
        <v>206</v>
      </c>
      <c r="D1159" s="232"/>
      <c r="E1159" s="233"/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168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27"/>
      <c r="B1160" s="228"/>
      <c r="C1160" s="259" t="s">
        <v>730</v>
      </c>
      <c r="D1160" s="232"/>
      <c r="E1160" s="233"/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168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1" x14ac:dyDescent="0.25">
      <c r="A1161" s="227"/>
      <c r="B1161" s="228"/>
      <c r="C1161" s="259" t="s">
        <v>1136</v>
      </c>
      <c r="D1161" s="232"/>
      <c r="E1161" s="233">
        <v>7.5</v>
      </c>
      <c r="F1161" s="230"/>
      <c r="G1161" s="230"/>
      <c r="H1161" s="230"/>
      <c r="I1161" s="230"/>
      <c r="J1161" s="230"/>
      <c r="K1161" s="230"/>
      <c r="L1161" s="230"/>
      <c r="M1161" s="230"/>
      <c r="N1161" s="230"/>
      <c r="O1161" s="230"/>
      <c r="P1161" s="230"/>
      <c r="Q1161" s="230"/>
      <c r="R1161" s="230"/>
      <c r="S1161" s="230"/>
      <c r="T1161" s="230"/>
      <c r="U1161" s="230"/>
      <c r="V1161" s="230"/>
      <c r="W1161" s="230"/>
      <c r="X1161" s="230"/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168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ht="20.399999999999999" outlineLevel="1" x14ac:dyDescent="0.25">
      <c r="A1162" s="243">
        <v>246</v>
      </c>
      <c r="B1162" s="244" t="s">
        <v>1137</v>
      </c>
      <c r="C1162" s="258" t="s">
        <v>1138</v>
      </c>
      <c r="D1162" s="245" t="s">
        <v>191</v>
      </c>
      <c r="E1162" s="246">
        <v>504.15750000000003</v>
      </c>
      <c r="F1162" s="247"/>
      <c r="G1162" s="248">
        <f>ROUND(E1162*F1162,2)</f>
        <v>0</v>
      </c>
      <c r="H1162" s="231"/>
      <c r="I1162" s="230">
        <f>ROUND(E1162*H1162,2)</f>
        <v>0</v>
      </c>
      <c r="J1162" s="231"/>
      <c r="K1162" s="230">
        <f>ROUND(E1162*J1162,2)</f>
        <v>0</v>
      </c>
      <c r="L1162" s="230">
        <v>21</v>
      </c>
      <c r="M1162" s="230">
        <f>G1162*(1+L1162/100)</f>
        <v>0</v>
      </c>
      <c r="N1162" s="230">
        <v>2.3600000000000001E-3</v>
      </c>
      <c r="O1162" s="230">
        <f>ROUND(E1162*N1162,2)</f>
        <v>1.19</v>
      </c>
      <c r="P1162" s="230">
        <v>0</v>
      </c>
      <c r="Q1162" s="230">
        <f>ROUND(E1162*P1162,2)</f>
        <v>0</v>
      </c>
      <c r="R1162" s="230"/>
      <c r="S1162" s="230" t="s">
        <v>171</v>
      </c>
      <c r="T1162" s="230" t="s">
        <v>277</v>
      </c>
      <c r="U1162" s="230">
        <v>0</v>
      </c>
      <c r="V1162" s="230">
        <f>ROUND(E1162*U1162,2)</f>
        <v>0</v>
      </c>
      <c r="W1162" s="230"/>
      <c r="X1162" s="230" t="s">
        <v>489</v>
      </c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490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27"/>
      <c r="B1163" s="228"/>
      <c r="C1163" s="261" t="s">
        <v>178</v>
      </c>
      <c r="D1163" s="234"/>
      <c r="E1163" s="235"/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168</v>
      </c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27"/>
      <c r="B1164" s="228"/>
      <c r="C1164" s="262" t="s">
        <v>813</v>
      </c>
      <c r="D1164" s="234"/>
      <c r="E1164" s="235"/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168</v>
      </c>
      <c r="AH1164" s="210">
        <v>2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27"/>
      <c r="B1165" s="228"/>
      <c r="C1165" s="262" t="s">
        <v>814</v>
      </c>
      <c r="D1165" s="234"/>
      <c r="E1165" s="235">
        <v>69.650000000000006</v>
      </c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168</v>
      </c>
      <c r="AH1165" s="210">
        <v>2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27"/>
      <c r="B1166" s="228"/>
      <c r="C1166" s="262" t="s">
        <v>815</v>
      </c>
      <c r="D1166" s="234"/>
      <c r="E1166" s="235">
        <v>50.65</v>
      </c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168</v>
      </c>
      <c r="AH1166" s="210">
        <v>2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27"/>
      <c r="B1167" s="228"/>
      <c r="C1167" s="262" t="s">
        <v>816</v>
      </c>
      <c r="D1167" s="234"/>
      <c r="E1167" s="235">
        <v>52.75</v>
      </c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168</v>
      </c>
      <c r="AH1167" s="210">
        <v>2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5">
      <c r="A1168" s="227"/>
      <c r="B1168" s="228"/>
      <c r="C1168" s="262" t="s">
        <v>817</v>
      </c>
      <c r="D1168" s="234"/>
      <c r="E1168" s="235">
        <v>52.75</v>
      </c>
      <c r="F1168" s="230"/>
      <c r="G1168" s="230"/>
      <c r="H1168" s="230"/>
      <c r="I1168" s="230"/>
      <c r="J1168" s="230"/>
      <c r="K1168" s="230"/>
      <c r="L1168" s="230"/>
      <c r="M1168" s="230"/>
      <c r="N1168" s="230"/>
      <c r="O1168" s="230"/>
      <c r="P1168" s="230"/>
      <c r="Q1168" s="230"/>
      <c r="R1168" s="230"/>
      <c r="S1168" s="230"/>
      <c r="T1168" s="230"/>
      <c r="U1168" s="230"/>
      <c r="V1168" s="230"/>
      <c r="W1168" s="230"/>
      <c r="X1168" s="230"/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168</v>
      </c>
      <c r="AH1168" s="210">
        <v>2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27"/>
      <c r="B1169" s="228"/>
      <c r="C1169" s="262" t="s">
        <v>818</v>
      </c>
      <c r="D1169" s="234"/>
      <c r="E1169" s="235">
        <v>16</v>
      </c>
      <c r="F1169" s="230"/>
      <c r="G1169" s="230"/>
      <c r="H1169" s="230"/>
      <c r="I1169" s="230"/>
      <c r="J1169" s="230"/>
      <c r="K1169" s="230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3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168</v>
      </c>
      <c r="AH1169" s="210">
        <v>2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5">
      <c r="A1170" s="227"/>
      <c r="B1170" s="228"/>
      <c r="C1170" s="262" t="s">
        <v>836</v>
      </c>
      <c r="D1170" s="234"/>
      <c r="E1170" s="235"/>
      <c r="F1170" s="230"/>
      <c r="G1170" s="230"/>
      <c r="H1170" s="230"/>
      <c r="I1170" s="230"/>
      <c r="J1170" s="230"/>
      <c r="K1170" s="230"/>
      <c r="L1170" s="230"/>
      <c r="M1170" s="230"/>
      <c r="N1170" s="230"/>
      <c r="O1170" s="230"/>
      <c r="P1170" s="230"/>
      <c r="Q1170" s="230"/>
      <c r="R1170" s="230"/>
      <c r="S1170" s="230"/>
      <c r="T1170" s="230"/>
      <c r="U1170" s="230"/>
      <c r="V1170" s="230"/>
      <c r="W1170" s="230"/>
      <c r="X1170" s="230"/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168</v>
      </c>
      <c r="AH1170" s="210">
        <v>2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27"/>
      <c r="B1171" s="228"/>
      <c r="C1171" s="262" t="s">
        <v>1139</v>
      </c>
      <c r="D1171" s="234"/>
      <c r="E1171" s="235">
        <v>5.03</v>
      </c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168</v>
      </c>
      <c r="AH1171" s="210">
        <v>2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27"/>
      <c r="B1172" s="228"/>
      <c r="C1172" s="262" t="s">
        <v>836</v>
      </c>
      <c r="D1172" s="234"/>
      <c r="E1172" s="235"/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168</v>
      </c>
      <c r="AH1172" s="210">
        <v>2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5">
      <c r="A1173" s="227"/>
      <c r="B1173" s="228"/>
      <c r="C1173" s="262" t="s">
        <v>1140</v>
      </c>
      <c r="D1173" s="234"/>
      <c r="E1173" s="235"/>
      <c r="F1173" s="230"/>
      <c r="G1173" s="230"/>
      <c r="H1173" s="230"/>
      <c r="I1173" s="230"/>
      <c r="J1173" s="230"/>
      <c r="K1173" s="230"/>
      <c r="L1173" s="230"/>
      <c r="M1173" s="230"/>
      <c r="N1173" s="230"/>
      <c r="O1173" s="230"/>
      <c r="P1173" s="230"/>
      <c r="Q1173" s="230"/>
      <c r="R1173" s="230"/>
      <c r="S1173" s="230"/>
      <c r="T1173" s="230"/>
      <c r="U1173" s="230"/>
      <c r="V1173" s="230"/>
      <c r="W1173" s="230"/>
      <c r="X1173" s="230"/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168</v>
      </c>
      <c r="AH1173" s="210">
        <v>2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27"/>
      <c r="B1174" s="228"/>
      <c r="C1174" s="262" t="s">
        <v>1141</v>
      </c>
      <c r="D1174" s="234"/>
      <c r="E1174" s="235">
        <v>26.9</v>
      </c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168</v>
      </c>
      <c r="AH1174" s="210">
        <v>2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27"/>
      <c r="B1175" s="228"/>
      <c r="C1175" s="262" t="s">
        <v>1142</v>
      </c>
      <c r="D1175" s="234"/>
      <c r="E1175" s="235">
        <v>24.6</v>
      </c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168</v>
      </c>
      <c r="AH1175" s="210">
        <v>2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27"/>
      <c r="B1176" s="228"/>
      <c r="C1176" s="262" t="s">
        <v>1143</v>
      </c>
      <c r="D1176" s="234"/>
      <c r="E1176" s="235">
        <v>9.8000000000000007</v>
      </c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168</v>
      </c>
      <c r="AH1176" s="210">
        <v>2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27"/>
      <c r="B1177" s="228"/>
      <c r="C1177" s="262" t="s">
        <v>1144</v>
      </c>
      <c r="D1177" s="234"/>
      <c r="E1177" s="235">
        <v>63.2</v>
      </c>
      <c r="F1177" s="230"/>
      <c r="G1177" s="230"/>
      <c r="H1177" s="230"/>
      <c r="I1177" s="230"/>
      <c r="J1177" s="230"/>
      <c r="K1177" s="230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3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168</v>
      </c>
      <c r="AH1177" s="210">
        <v>2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27"/>
      <c r="B1178" s="228"/>
      <c r="C1178" s="262" t="s">
        <v>1145</v>
      </c>
      <c r="D1178" s="234"/>
      <c r="E1178" s="235">
        <v>14.4</v>
      </c>
      <c r="F1178" s="230"/>
      <c r="G1178" s="230"/>
      <c r="H1178" s="230"/>
      <c r="I1178" s="230"/>
      <c r="J1178" s="230"/>
      <c r="K1178" s="230"/>
      <c r="L1178" s="230"/>
      <c r="M1178" s="230"/>
      <c r="N1178" s="230"/>
      <c r="O1178" s="230"/>
      <c r="P1178" s="230"/>
      <c r="Q1178" s="230"/>
      <c r="R1178" s="230"/>
      <c r="S1178" s="230"/>
      <c r="T1178" s="230"/>
      <c r="U1178" s="230"/>
      <c r="V1178" s="230"/>
      <c r="W1178" s="230"/>
      <c r="X1178" s="23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168</v>
      </c>
      <c r="AH1178" s="210">
        <v>2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27"/>
      <c r="B1179" s="228"/>
      <c r="C1179" s="262" t="s">
        <v>1146</v>
      </c>
      <c r="D1179" s="234"/>
      <c r="E1179" s="235">
        <v>62.7</v>
      </c>
      <c r="F1179" s="230"/>
      <c r="G1179" s="230"/>
      <c r="H1179" s="230"/>
      <c r="I1179" s="230"/>
      <c r="J1179" s="230"/>
      <c r="K1179" s="230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3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168</v>
      </c>
      <c r="AH1179" s="210">
        <v>2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5">
      <c r="A1180" s="227"/>
      <c r="B1180" s="228"/>
      <c r="C1180" s="262" t="s">
        <v>1147</v>
      </c>
      <c r="D1180" s="234"/>
      <c r="E1180" s="235">
        <v>13.9</v>
      </c>
      <c r="F1180" s="230"/>
      <c r="G1180" s="230"/>
      <c r="H1180" s="230"/>
      <c r="I1180" s="230"/>
      <c r="J1180" s="230"/>
      <c r="K1180" s="230"/>
      <c r="L1180" s="230"/>
      <c r="M1180" s="230"/>
      <c r="N1180" s="230"/>
      <c r="O1180" s="230"/>
      <c r="P1180" s="230"/>
      <c r="Q1180" s="230"/>
      <c r="R1180" s="230"/>
      <c r="S1180" s="230"/>
      <c r="T1180" s="230"/>
      <c r="U1180" s="230"/>
      <c r="V1180" s="230"/>
      <c r="W1180" s="230"/>
      <c r="X1180" s="230"/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168</v>
      </c>
      <c r="AH1180" s="210">
        <v>2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27"/>
      <c r="B1181" s="228"/>
      <c r="C1181" s="262" t="s">
        <v>836</v>
      </c>
      <c r="D1181" s="234"/>
      <c r="E1181" s="235"/>
      <c r="F1181" s="230"/>
      <c r="G1181" s="230"/>
      <c r="H1181" s="230"/>
      <c r="I1181" s="230"/>
      <c r="J1181" s="230"/>
      <c r="K1181" s="230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3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168</v>
      </c>
      <c r="AH1181" s="210">
        <v>2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27"/>
      <c r="B1182" s="228"/>
      <c r="C1182" s="262" t="s">
        <v>1148</v>
      </c>
      <c r="D1182" s="234"/>
      <c r="E1182" s="235">
        <v>17.82</v>
      </c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168</v>
      </c>
      <c r="AH1182" s="210">
        <v>2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27"/>
      <c r="B1183" s="228"/>
      <c r="C1183" s="261" t="s">
        <v>187</v>
      </c>
      <c r="D1183" s="234"/>
      <c r="E1183" s="235"/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168</v>
      </c>
      <c r="AH1183" s="210"/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27"/>
      <c r="B1184" s="228"/>
      <c r="C1184" s="259" t="s">
        <v>1149</v>
      </c>
      <c r="D1184" s="232"/>
      <c r="E1184" s="233">
        <v>504.16</v>
      </c>
      <c r="F1184" s="230"/>
      <c r="G1184" s="230"/>
      <c r="H1184" s="230"/>
      <c r="I1184" s="230"/>
      <c r="J1184" s="230"/>
      <c r="K1184" s="230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3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168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49">
        <v>247</v>
      </c>
      <c r="B1185" s="250" t="s">
        <v>1150</v>
      </c>
      <c r="C1185" s="260" t="s">
        <v>1151</v>
      </c>
      <c r="D1185" s="251" t="s">
        <v>175</v>
      </c>
      <c r="E1185" s="252">
        <v>1.3814</v>
      </c>
      <c r="F1185" s="253"/>
      <c r="G1185" s="254">
        <f>ROUND(E1185*F1185,2)</f>
        <v>0</v>
      </c>
      <c r="H1185" s="231"/>
      <c r="I1185" s="230">
        <f>ROUND(E1185*H1185,2)</f>
        <v>0</v>
      </c>
      <c r="J1185" s="231"/>
      <c r="K1185" s="230">
        <f>ROUND(E1185*J1185,2)</f>
        <v>0</v>
      </c>
      <c r="L1185" s="230">
        <v>21</v>
      </c>
      <c r="M1185" s="230">
        <f>G1185*(1+L1185/100)</f>
        <v>0</v>
      </c>
      <c r="N1185" s="230">
        <v>0</v>
      </c>
      <c r="O1185" s="230">
        <f>ROUND(E1185*N1185,2)</f>
        <v>0</v>
      </c>
      <c r="P1185" s="230">
        <v>0</v>
      </c>
      <c r="Q1185" s="230">
        <f>ROUND(E1185*P1185,2)</f>
        <v>0</v>
      </c>
      <c r="R1185" s="230"/>
      <c r="S1185" s="230" t="s">
        <v>163</v>
      </c>
      <c r="T1185" s="230" t="s">
        <v>164</v>
      </c>
      <c r="U1185" s="230">
        <v>1.1020000000000001</v>
      </c>
      <c r="V1185" s="230">
        <f>ROUND(E1185*U1185,2)</f>
        <v>1.52</v>
      </c>
      <c r="W1185" s="230"/>
      <c r="X1185" s="230" t="s">
        <v>779</v>
      </c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780</v>
      </c>
      <c r="AH1185" s="210"/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x14ac:dyDescent="0.25">
      <c r="A1186" s="237" t="s">
        <v>158</v>
      </c>
      <c r="B1186" s="238" t="s">
        <v>116</v>
      </c>
      <c r="C1186" s="257" t="s">
        <v>117</v>
      </c>
      <c r="D1186" s="239"/>
      <c r="E1186" s="240"/>
      <c r="F1186" s="241"/>
      <c r="G1186" s="242">
        <f>SUMIF(AG1187:AG1195,"&lt;&gt;NOR",G1187:G1195)</f>
        <v>0</v>
      </c>
      <c r="H1186" s="236"/>
      <c r="I1186" s="236">
        <f>SUM(I1187:I1195)</f>
        <v>0</v>
      </c>
      <c r="J1186" s="236"/>
      <c r="K1186" s="236">
        <f>SUM(K1187:K1195)</f>
        <v>0</v>
      </c>
      <c r="L1186" s="236"/>
      <c r="M1186" s="236">
        <f>SUM(M1187:M1195)</f>
        <v>0</v>
      </c>
      <c r="N1186" s="236"/>
      <c r="O1186" s="236">
        <f>SUM(O1187:O1195)</f>
        <v>0.93</v>
      </c>
      <c r="P1186" s="236"/>
      <c r="Q1186" s="236">
        <f>SUM(Q1187:Q1195)</f>
        <v>0</v>
      </c>
      <c r="R1186" s="236"/>
      <c r="S1186" s="236"/>
      <c r="T1186" s="236"/>
      <c r="U1186" s="236"/>
      <c r="V1186" s="236">
        <f>SUM(V1187:V1195)</f>
        <v>0</v>
      </c>
      <c r="W1186" s="236"/>
      <c r="X1186" s="236"/>
      <c r="AG1186" t="s">
        <v>159</v>
      </c>
    </row>
    <row r="1187" spans="1:60" outlineLevel="1" x14ac:dyDescent="0.25">
      <c r="A1187" s="249">
        <v>248</v>
      </c>
      <c r="B1187" s="250" t="s">
        <v>1152</v>
      </c>
      <c r="C1187" s="260" t="s">
        <v>1153</v>
      </c>
      <c r="D1187" s="251" t="s">
        <v>191</v>
      </c>
      <c r="E1187" s="252">
        <v>154.19999999999999</v>
      </c>
      <c r="F1187" s="253"/>
      <c r="G1187" s="254">
        <f>ROUND(E1187*F1187,2)</f>
        <v>0</v>
      </c>
      <c r="H1187" s="231"/>
      <c r="I1187" s="230">
        <f>ROUND(E1187*H1187,2)</f>
        <v>0</v>
      </c>
      <c r="J1187" s="231"/>
      <c r="K1187" s="230">
        <f>ROUND(E1187*J1187,2)</f>
        <v>0</v>
      </c>
      <c r="L1187" s="230">
        <v>21</v>
      </c>
      <c r="M1187" s="230">
        <f>G1187*(1+L1187/100)</f>
        <v>0</v>
      </c>
      <c r="N1187" s="230">
        <v>5.0000000000000002E-5</v>
      </c>
      <c r="O1187" s="230">
        <f>ROUND(E1187*N1187,2)</f>
        <v>0.01</v>
      </c>
      <c r="P1187" s="230">
        <v>0</v>
      </c>
      <c r="Q1187" s="230">
        <f>ROUND(E1187*P1187,2)</f>
        <v>0</v>
      </c>
      <c r="R1187" s="230"/>
      <c r="S1187" s="230" t="s">
        <v>171</v>
      </c>
      <c r="T1187" s="230" t="s">
        <v>277</v>
      </c>
      <c r="U1187" s="230">
        <v>0</v>
      </c>
      <c r="V1187" s="230">
        <f>ROUND(E1187*U1187,2)</f>
        <v>0</v>
      </c>
      <c r="W1187" s="230"/>
      <c r="X1187" s="230" t="s">
        <v>165</v>
      </c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166</v>
      </c>
      <c r="AH1187" s="210"/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43">
        <v>249</v>
      </c>
      <c r="B1188" s="244" t="s">
        <v>1154</v>
      </c>
      <c r="C1188" s="258" t="s">
        <v>1155</v>
      </c>
      <c r="D1188" s="245" t="s">
        <v>191</v>
      </c>
      <c r="E1188" s="246">
        <v>154.19999999999999</v>
      </c>
      <c r="F1188" s="247"/>
      <c r="G1188" s="248">
        <f>ROUND(E1188*F1188,2)</f>
        <v>0</v>
      </c>
      <c r="H1188" s="231"/>
      <c r="I1188" s="230">
        <f>ROUND(E1188*H1188,2)</f>
        <v>0</v>
      </c>
      <c r="J1188" s="231"/>
      <c r="K1188" s="230">
        <f>ROUND(E1188*J1188,2)</f>
        <v>0</v>
      </c>
      <c r="L1188" s="230">
        <v>21</v>
      </c>
      <c r="M1188" s="230">
        <f>G1188*(1+L1188/100)</f>
        <v>0</v>
      </c>
      <c r="N1188" s="230">
        <v>3.0000000000000001E-3</v>
      </c>
      <c r="O1188" s="230">
        <f>ROUND(E1188*N1188,2)</f>
        <v>0.46</v>
      </c>
      <c r="P1188" s="230">
        <v>0</v>
      </c>
      <c r="Q1188" s="230">
        <f>ROUND(E1188*P1188,2)</f>
        <v>0</v>
      </c>
      <c r="R1188" s="230"/>
      <c r="S1188" s="230" t="s">
        <v>171</v>
      </c>
      <c r="T1188" s="230" t="s">
        <v>277</v>
      </c>
      <c r="U1188" s="230">
        <v>0</v>
      </c>
      <c r="V1188" s="230">
        <f>ROUND(E1188*U1188,2)</f>
        <v>0</v>
      </c>
      <c r="W1188" s="230"/>
      <c r="X1188" s="230" t="s">
        <v>165</v>
      </c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166</v>
      </c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27"/>
      <c r="B1189" s="228"/>
      <c r="C1189" s="259" t="s">
        <v>738</v>
      </c>
      <c r="D1189" s="232"/>
      <c r="E1189" s="233"/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168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27"/>
      <c r="B1190" s="228"/>
      <c r="C1190" s="259" t="s">
        <v>739</v>
      </c>
      <c r="D1190" s="232"/>
      <c r="E1190" s="233">
        <v>63.2</v>
      </c>
      <c r="F1190" s="230"/>
      <c r="G1190" s="230"/>
      <c r="H1190" s="230"/>
      <c r="I1190" s="230"/>
      <c r="J1190" s="230"/>
      <c r="K1190" s="230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3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168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27"/>
      <c r="B1191" s="228"/>
      <c r="C1191" s="259" t="s">
        <v>635</v>
      </c>
      <c r="D1191" s="232"/>
      <c r="E1191" s="233">
        <v>14.4</v>
      </c>
      <c r="F1191" s="230"/>
      <c r="G1191" s="230"/>
      <c r="H1191" s="230"/>
      <c r="I1191" s="230"/>
      <c r="J1191" s="230"/>
      <c r="K1191" s="230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3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168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27"/>
      <c r="B1192" s="228"/>
      <c r="C1192" s="259" t="s">
        <v>636</v>
      </c>
      <c r="D1192" s="232"/>
      <c r="E1192" s="233">
        <v>62.7</v>
      </c>
      <c r="F1192" s="230"/>
      <c r="G1192" s="230"/>
      <c r="H1192" s="230"/>
      <c r="I1192" s="230"/>
      <c r="J1192" s="230"/>
      <c r="K1192" s="230"/>
      <c r="L1192" s="230"/>
      <c r="M1192" s="230"/>
      <c r="N1192" s="230"/>
      <c r="O1192" s="230"/>
      <c r="P1192" s="230"/>
      <c r="Q1192" s="230"/>
      <c r="R1192" s="230"/>
      <c r="S1192" s="230"/>
      <c r="T1192" s="230"/>
      <c r="U1192" s="230"/>
      <c r="V1192" s="230"/>
      <c r="W1192" s="230"/>
      <c r="X1192" s="23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168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27"/>
      <c r="B1193" s="228"/>
      <c r="C1193" s="259" t="s">
        <v>637</v>
      </c>
      <c r="D1193" s="232"/>
      <c r="E1193" s="233">
        <v>13.9</v>
      </c>
      <c r="F1193" s="230"/>
      <c r="G1193" s="230"/>
      <c r="H1193" s="230"/>
      <c r="I1193" s="230"/>
      <c r="J1193" s="230"/>
      <c r="K1193" s="230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3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168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43">
        <v>250</v>
      </c>
      <c r="B1194" s="244" t="s">
        <v>1156</v>
      </c>
      <c r="C1194" s="258" t="s">
        <v>1157</v>
      </c>
      <c r="D1194" s="245" t="s">
        <v>191</v>
      </c>
      <c r="E1194" s="246">
        <v>154.19999999999999</v>
      </c>
      <c r="F1194" s="247"/>
      <c r="G1194" s="248">
        <f>ROUND(E1194*F1194,2)</f>
        <v>0</v>
      </c>
      <c r="H1194" s="231"/>
      <c r="I1194" s="230">
        <f>ROUND(E1194*H1194,2)</f>
        <v>0</v>
      </c>
      <c r="J1194" s="231"/>
      <c r="K1194" s="230">
        <f>ROUND(E1194*J1194,2)</f>
        <v>0</v>
      </c>
      <c r="L1194" s="230">
        <v>21</v>
      </c>
      <c r="M1194" s="230">
        <f>G1194*(1+L1194/100)</f>
        <v>0</v>
      </c>
      <c r="N1194" s="230">
        <v>3.0000000000000001E-3</v>
      </c>
      <c r="O1194" s="230">
        <f>ROUND(E1194*N1194,2)</f>
        <v>0.46</v>
      </c>
      <c r="P1194" s="230">
        <v>0</v>
      </c>
      <c r="Q1194" s="230">
        <f>ROUND(E1194*P1194,2)</f>
        <v>0</v>
      </c>
      <c r="R1194" s="230"/>
      <c r="S1194" s="230" t="s">
        <v>171</v>
      </c>
      <c r="T1194" s="230" t="s">
        <v>277</v>
      </c>
      <c r="U1194" s="230">
        <v>0</v>
      </c>
      <c r="V1194" s="230">
        <f>ROUND(E1194*U1194,2)</f>
        <v>0</v>
      </c>
      <c r="W1194" s="230"/>
      <c r="X1194" s="230" t="s">
        <v>165</v>
      </c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166</v>
      </c>
      <c r="AH1194" s="210"/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27">
        <v>251</v>
      </c>
      <c r="B1195" s="228" t="s">
        <v>1158</v>
      </c>
      <c r="C1195" s="263" t="s">
        <v>1159</v>
      </c>
      <c r="D1195" s="229" t="s">
        <v>0</v>
      </c>
      <c r="E1195" s="255"/>
      <c r="F1195" s="231"/>
      <c r="G1195" s="230">
        <f>ROUND(E1195*F1195,2)</f>
        <v>0</v>
      </c>
      <c r="H1195" s="231"/>
      <c r="I1195" s="230">
        <f>ROUND(E1195*H1195,2)</f>
        <v>0</v>
      </c>
      <c r="J1195" s="231"/>
      <c r="K1195" s="230">
        <f>ROUND(E1195*J1195,2)</f>
        <v>0</v>
      </c>
      <c r="L1195" s="230">
        <v>21</v>
      </c>
      <c r="M1195" s="230">
        <f>G1195*(1+L1195/100)</f>
        <v>0</v>
      </c>
      <c r="N1195" s="230">
        <v>0</v>
      </c>
      <c r="O1195" s="230">
        <f>ROUND(E1195*N1195,2)</f>
        <v>0</v>
      </c>
      <c r="P1195" s="230">
        <v>0</v>
      </c>
      <c r="Q1195" s="230">
        <f>ROUND(E1195*P1195,2)</f>
        <v>0</v>
      </c>
      <c r="R1195" s="230"/>
      <c r="S1195" s="230" t="s">
        <v>163</v>
      </c>
      <c r="T1195" s="230" t="s">
        <v>164</v>
      </c>
      <c r="U1195" s="230">
        <v>0</v>
      </c>
      <c r="V1195" s="230">
        <f>ROUND(E1195*U1195,2)</f>
        <v>0</v>
      </c>
      <c r="W1195" s="230"/>
      <c r="X1195" s="230" t="s">
        <v>779</v>
      </c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780</v>
      </c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x14ac:dyDescent="0.25">
      <c r="A1196" s="237" t="s">
        <v>158</v>
      </c>
      <c r="B1196" s="238" t="s">
        <v>118</v>
      </c>
      <c r="C1196" s="257" t="s">
        <v>119</v>
      </c>
      <c r="D1196" s="239"/>
      <c r="E1196" s="240"/>
      <c r="F1196" s="241"/>
      <c r="G1196" s="242">
        <f>SUMIF(AG1197:AG1237,"&lt;&gt;NOR",G1197:G1237)</f>
        <v>0</v>
      </c>
      <c r="H1196" s="236"/>
      <c r="I1196" s="236">
        <f>SUM(I1197:I1237)</f>
        <v>0</v>
      </c>
      <c r="J1196" s="236"/>
      <c r="K1196" s="236">
        <f>SUM(K1197:K1237)</f>
        <v>0</v>
      </c>
      <c r="L1196" s="236"/>
      <c r="M1196" s="236">
        <f>SUM(M1197:M1237)</f>
        <v>0</v>
      </c>
      <c r="N1196" s="236"/>
      <c r="O1196" s="236">
        <f>SUM(O1197:O1237)</f>
        <v>0.69</v>
      </c>
      <c r="P1196" s="236"/>
      <c r="Q1196" s="236">
        <f>SUM(Q1197:Q1237)</f>
        <v>0</v>
      </c>
      <c r="R1196" s="236"/>
      <c r="S1196" s="236"/>
      <c r="T1196" s="236"/>
      <c r="U1196" s="236"/>
      <c r="V1196" s="236">
        <f>SUM(V1197:V1237)</f>
        <v>0</v>
      </c>
      <c r="W1196" s="236"/>
      <c r="X1196" s="236"/>
      <c r="AG1196" t="s">
        <v>159</v>
      </c>
    </row>
    <row r="1197" spans="1:60" outlineLevel="1" x14ac:dyDescent="0.25">
      <c r="A1197" s="243">
        <v>252</v>
      </c>
      <c r="B1197" s="244" t="s">
        <v>1160</v>
      </c>
      <c r="C1197" s="258" t="s">
        <v>1161</v>
      </c>
      <c r="D1197" s="245" t="s">
        <v>191</v>
      </c>
      <c r="E1197" s="246">
        <v>123.39901999999999</v>
      </c>
      <c r="F1197" s="247"/>
      <c r="G1197" s="248">
        <f>ROUND(E1197*F1197,2)</f>
        <v>0</v>
      </c>
      <c r="H1197" s="231"/>
      <c r="I1197" s="230">
        <f>ROUND(E1197*H1197,2)</f>
        <v>0</v>
      </c>
      <c r="J1197" s="231"/>
      <c r="K1197" s="230">
        <f>ROUND(E1197*J1197,2)</f>
        <v>0</v>
      </c>
      <c r="L1197" s="230">
        <v>21</v>
      </c>
      <c r="M1197" s="230">
        <f>G1197*(1+L1197/100)</f>
        <v>0</v>
      </c>
      <c r="N1197" s="230">
        <v>0</v>
      </c>
      <c r="O1197" s="230">
        <f>ROUND(E1197*N1197,2)</f>
        <v>0</v>
      </c>
      <c r="P1197" s="230">
        <v>0</v>
      </c>
      <c r="Q1197" s="230">
        <f>ROUND(E1197*P1197,2)</f>
        <v>0</v>
      </c>
      <c r="R1197" s="230"/>
      <c r="S1197" s="230" t="s">
        <v>171</v>
      </c>
      <c r="T1197" s="230" t="s">
        <v>277</v>
      </c>
      <c r="U1197" s="230">
        <v>0</v>
      </c>
      <c r="V1197" s="230">
        <f>ROUND(E1197*U1197,2)</f>
        <v>0</v>
      </c>
      <c r="W1197" s="230"/>
      <c r="X1197" s="230" t="s">
        <v>165</v>
      </c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172</v>
      </c>
      <c r="AH1197" s="210"/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27"/>
      <c r="B1198" s="228"/>
      <c r="C1198" s="261" t="s">
        <v>178</v>
      </c>
      <c r="D1198" s="234"/>
      <c r="E1198" s="235"/>
      <c r="F1198" s="230"/>
      <c r="G1198" s="230"/>
      <c r="H1198" s="230"/>
      <c r="I1198" s="230"/>
      <c r="J1198" s="230"/>
      <c r="K1198" s="230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3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168</v>
      </c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27"/>
      <c r="B1199" s="228"/>
      <c r="C1199" s="262" t="s">
        <v>813</v>
      </c>
      <c r="D1199" s="234"/>
      <c r="E1199" s="235"/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168</v>
      </c>
      <c r="AH1199" s="210">
        <v>2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27"/>
      <c r="B1200" s="228"/>
      <c r="C1200" s="262" t="s">
        <v>1162</v>
      </c>
      <c r="D1200" s="234"/>
      <c r="E1200" s="235">
        <v>2.86</v>
      </c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168</v>
      </c>
      <c r="AH1200" s="210">
        <v>2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27"/>
      <c r="B1201" s="228"/>
      <c r="C1201" s="262" t="s">
        <v>1163</v>
      </c>
      <c r="D1201" s="234"/>
      <c r="E1201" s="235">
        <v>2.7</v>
      </c>
      <c r="F1201" s="230"/>
      <c r="G1201" s="230"/>
      <c r="H1201" s="230"/>
      <c r="I1201" s="230"/>
      <c r="J1201" s="230"/>
      <c r="K1201" s="230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168</v>
      </c>
      <c r="AH1201" s="210">
        <v>2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5">
      <c r="A1202" s="227"/>
      <c r="B1202" s="228"/>
      <c r="C1202" s="262" t="s">
        <v>1164</v>
      </c>
      <c r="D1202" s="234"/>
      <c r="E1202" s="235">
        <v>2.7</v>
      </c>
      <c r="F1202" s="230"/>
      <c r="G1202" s="230"/>
      <c r="H1202" s="230"/>
      <c r="I1202" s="230"/>
      <c r="J1202" s="230"/>
      <c r="K1202" s="230"/>
      <c r="L1202" s="230"/>
      <c r="M1202" s="230"/>
      <c r="N1202" s="230"/>
      <c r="O1202" s="230"/>
      <c r="P1202" s="230"/>
      <c r="Q1202" s="230"/>
      <c r="R1202" s="230"/>
      <c r="S1202" s="230"/>
      <c r="T1202" s="230"/>
      <c r="U1202" s="230"/>
      <c r="V1202" s="230"/>
      <c r="W1202" s="230"/>
      <c r="X1202" s="23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168</v>
      </c>
      <c r="AH1202" s="210">
        <v>2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5">
      <c r="A1203" s="227"/>
      <c r="B1203" s="228"/>
      <c r="C1203" s="262" t="s">
        <v>1165</v>
      </c>
      <c r="D1203" s="234"/>
      <c r="E1203" s="235">
        <v>3.15</v>
      </c>
      <c r="F1203" s="230"/>
      <c r="G1203" s="230"/>
      <c r="H1203" s="230"/>
      <c r="I1203" s="230"/>
      <c r="J1203" s="230"/>
      <c r="K1203" s="230"/>
      <c r="L1203" s="230"/>
      <c r="M1203" s="230"/>
      <c r="N1203" s="230"/>
      <c r="O1203" s="230"/>
      <c r="P1203" s="230"/>
      <c r="Q1203" s="230"/>
      <c r="R1203" s="230"/>
      <c r="S1203" s="230"/>
      <c r="T1203" s="230"/>
      <c r="U1203" s="230"/>
      <c r="V1203" s="230"/>
      <c r="W1203" s="230"/>
      <c r="X1203" s="230"/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168</v>
      </c>
      <c r="AH1203" s="210">
        <v>2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5">
      <c r="A1204" s="227"/>
      <c r="B1204" s="228"/>
      <c r="C1204" s="262" t="s">
        <v>1166</v>
      </c>
      <c r="D1204" s="234"/>
      <c r="E1204" s="235">
        <v>8.8000000000000007</v>
      </c>
      <c r="F1204" s="230"/>
      <c r="G1204" s="230"/>
      <c r="H1204" s="230"/>
      <c r="I1204" s="230"/>
      <c r="J1204" s="230"/>
      <c r="K1204" s="230"/>
      <c r="L1204" s="230"/>
      <c r="M1204" s="230"/>
      <c r="N1204" s="230"/>
      <c r="O1204" s="230"/>
      <c r="P1204" s="230"/>
      <c r="Q1204" s="230"/>
      <c r="R1204" s="230"/>
      <c r="S1204" s="230"/>
      <c r="T1204" s="230"/>
      <c r="U1204" s="230"/>
      <c r="V1204" s="230"/>
      <c r="W1204" s="230"/>
      <c r="X1204" s="23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168</v>
      </c>
      <c r="AH1204" s="210">
        <v>2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27"/>
      <c r="B1205" s="228"/>
      <c r="C1205" s="262" t="s">
        <v>1167</v>
      </c>
      <c r="D1205" s="234"/>
      <c r="E1205" s="235">
        <v>9.82</v>
      </c>
      <c r="F1205" s="230"/>
      <c r="G1205" s="230"/>
      <c r="H1205" s="230"/>
      <c r="I1205" s="230"/>
      <c r="J1205" s="230"/>
      <c r="K1205" s="230"/>
      <c r="L1205" s="230"/>
      <c r="M1205" s="230"/>
      <c r="N1205" s="230"/>
      <c r="O1205" s="230"/>
      <c r="P1205" s="230"/>
      <c r="Q1205" s="230"/>
      <c r="R1205" s="230"/>
      <c r="S1205" s="230"/>
      <c r="T1205" s="230"/>
      <c r="U1205" s="230"/>
      <c r="V1205" s="230"/>
      <c r="W1205" s="230"/>
      <c r="X1205" s="230"/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168</v>
      </c>
      <c r="AH1205" s="210">
        <v>2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27"/>
      <c r="B1206" s="228"/>
      <c r="C1206" s="262" t="s">
        <v>1168</v>
      </c>
      <c r="D1206" s="234"/>
      <c r="E1206" s="235">
        <v>11.48</v>
      </c>
      <c r="F1206" s="230"/>
      <c r="G1206" s="230"/>
      <c r="H1206" s="230"/>
      <c r="I1206" s="230"/>
      <c r="J1206" s="230"/>
      <c r="K1206" s="230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3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168</v>
      </c>
      <c r="AH1206" s="210">
        <v>2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5">
      <c r="A1207" s="227"/>
      <c r="B1207" s="228"/>
      <c r="C1207" s="262" t="s">
        <v>1169</v>
      </c>
      <c r="D1207" s="234"/>
      <c r="E1207" s="235">
        <v>27.64</v>
      </c>
      <c r="F1207" s="230"/>
      <c r="G1207" s="230"/>
      <c r="H1207" s="230"/>
      <c r="I1207" s="230"/>
      <c r="J1207" s="230"/>
      <c r="K1207" s="230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3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168</v>
      </c>
      <c r="AH1207" s="210">
        <v>2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27"/>
      <c r="B1208" s="228"/>
      <c r="C1208" s="262" t="s">
        <v>1170</v>
      </c>
      <c r="D1208" s="234"/>
      <c r="E1208" s="235">
        <v>14.48</v>
      </c>
      <c r="F1208" s="230"/>
      <c r="G1208" s="230"/>
      <c r="H1208" s="230"/>
      <c r="I1208" s="230"/>
      <c r="J1208" s="230"/>
      <c r="K1208" s="230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3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168</v>
      </c>
      <c r="AH1208" s="210">
        <v>2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27"/>
      <c r="B1209" s="228"/>
      <c r="C1209" s="262" t="s">
        <v>1171</v>
      </c>
      <c r="D1209" s="234"/>
      <c r="E1209" s="235">
        <v>23.68</v>
      </c>
      <c r="F1209" s="230"/>
      <c r="G1209" s="230"/>
      <c r="H1209" s="230"/>
      <c r="I1209" s="230"/>
      <c r="J1209" s="230"/>
      <c r="K1209" s="230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3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168</v>
      </c>
      <c r="AH1209" s="210">
        <v>2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27"/>
      <c r="B1210" s="228"/>
      <c r="C1210" s="261" t="s">
        <v>187</v>
      </c>
      <c r="D1210" s="234"/>
      <c r="E1210" s="235"/>
      <c r="F1210" s="230"/>
      <c r="G1210" s="230"/>
      <c r="H1210" s="230"/>
      <c r="I1210" s="230"/>
      <c r="J1210" s="230"/>
      <c r="K1210" s="230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3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168</v>
      </c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5">
      <c r="A1211" s="227"/>
      <c r="B1211" s="228"/>
      <c r="C1211" s="259" t="s">
        <v>1172</v>
      </c>
      <c r="D1211" s="232"/>
      <c r="E1211" s="233">
        <v>123.4</v>
      </c>
      <c r="F1211" s="230"/>
      <c r="G1211" s="230"/>
      <c r="H1211" s="230"/>
      <c r="I1211" s="230"/>
      <c r="J1211" s="230"/>
      <c r="K1211" s="230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3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168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49">
        <v>253</v>
      </c>
      <c r="B1212" s="250" t="s">
        <v>1173</v>
      </c>
      <c r="C1212" s="260" t="s">
        <v>1174</v>
      </c>
      <c r="D1212" s="251" t="s">
        <v>191</v>
      </c>
      <c r="E1212" s="252">
        <v>107.3035</v>
      </c>
      <c r="F1212" s="253"/>
      <c r="G1212" s="254">
        <f>ROUND(E1212*F1212,2)</f>
        <v>0</v>
      </c>
      <c r="H1212" s="231"/>
      <c r="I1212" s="230">
        <f>ROUND(E1212*H1212,2)</f>
        <v>0</v>
      </c>
      <c r="J1212" s="231"/>
      <c r="K1212" s="230">
        <f>ROUND(E1212*J1212,2)</f>
        <v>0</v>
      </c>
      <c r="L1212" s="230">
        <v>21</v>
      </c>
      <c r="M1212" s="230">
        <f>G1212*(1+L1212/100)</f>
        <v>0</v>
      </c>
      <c r="N1212" s="230">
        <v>1.6000000000000001E-4</v>
      </c>
      <c r="O1212" s="230">
        <f>ROUND(E1212*N1212,2)</f>
        <v>0.02</v>
      </c>
      <c r="P1212" s="230">
        <v>0</v>
      </c>
      <c r="Q1212" s="230">
        <f>ROUND(E1212*P1212,2)</f>
        <v>0</v>
      </c>
      <c r="R1212" s="230"/>
      <c r="S1212" s="230" t="s">
        <v>171</v>
      </c>
      <c r="T1212" s="230" t="s">
        <v>277</v>
      </c>
      <c r="U1212" s="230">
        <v>0</v>
      </c>
      <c r="V1212" s="230">
        <f>ROUND(E1212*U1212,2)</f>
        <v>0</v>
      </c>
      <c r="W1212" s="230"/>
      <c r="X1212" s="230" t="s">
        <v>165</v>
      </c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744</v>
      </c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5">
      <c r="A1213" s="249">
        <v>254</v>
      </c>
      <c r="B1213" s="250" t="s">
        <v>1175</v>
      </c>
      <c r="C1213" s="260" t="s">
        <v>1176</v>
      </c>
      <c r="D1213" s="251" t="s">
        <v>462</v>
      </c>
      <c r="E1213" s="252">
        <v>30</v>
      </c>
      <c r="F1213" s="253"/>
      <c r="G1213" s="254">
        <f>ROUND(E1213*F1213,2)</f>
        <v>0</v>
      </c>
      <c r="H1213" s="231"/>
      <c r="I1213" s="230">
        <f>ROUND(E1213*H1213,2)</f>
        <v>0</v>
      </c>
      <c r="J1213" s="231"/>
      <c r="K1213" s="230">
        <f>ROUND(E1213*J1213,2)</f>
        <v>0</v>
      </c>
      <c r="L1213" s="230">
        <v>21</v>
      </c>
      <c r="M1213" s="230">
        <f>G1213*(1+L1213/100)</f>
        <v>0</v>
      </c>
      <c r="N1213" s="230">
        <v>0</v>
      </c>
      <c r="O1213" s="230">
        <f>ROUND(E1213*N1213,2)</f>
        <v>0</v>
      </c>
      <c r="P1213" s="230">
        <v>0</v>
      </c>
      <c r="Q1213" s="230">
        <f>ROUND(E1213*P1213,2)</f>
        <v>0</v>
      </c>
      <c r="R1213" s="230"/>
      <c r="S1213" s="230" t="s">
        <v>171</v>
      </c>
      <c r="T1213" s="230" t="s">
        <v>277</v>
      </c>
      <c r="U1213" s="230">
        <v>0</v>
      </c>
      <c r="V1213" s="230">
        <f>ROUND(E1213*U1213,2)</f>
        <v>0</v>
      </c>
      <c r="W1213" s="230"/>
      <c r="X1213" s="230" t="s">
        <v>165</v>
      </c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744</v>
      </c>
      <c r="AH1213" s="210"/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5">
      <c r="A1214" s="249">
        <v>255</v>
      </c>
      <c r="B1214" s="250" t="s">
        <v>1177</v>
      </c>
      <c r="C1214" s="260" t="s">
        <v>1178</v>
      </c>
      <c r="D1214" s="251" t="s">
        <v>462</v>
      </c>
      <c r="E1214" s="252">
        <v>5</v>
      </c>
      <c r="F1214" s="253"/>
      <c r="G1214" s="254">
        <f>ROUND(E1214*F1214,2)</f>
        <v>0</v>
      </c>
      <c r="H1214" s="231"/>
      <c r="I1214" s="230">
        <f>ROUND(E1214*H1214,2)</f>
        <v>0</v>
      </c>
      <c r="J1214" s="231"/>
      <c r="K1214" s="230">
        <f>ROUND(E1214*J1214,2)</f>
        <v>0</v>
      </c>
      <c r="L1214" s="230">
        <v>21</v>
      </c>
      <c r="M1214" s="230">
        <f>G1214*(1+L1214/100)</f>
        <v>0</v>
      </c>
      <c r="N1214" s="230">
        <v>0</v>
      </c>
      <c r="O1214" s="230">
        <f>ROUND(E1214*N1214,2)</f>
        <v>0</v>
      </c>
      <c r="P1214" s="230">
        <v>0</v>
      </c>
      <c r="Q1214" s="230">
        <f>ROUND(E1214*P1214,2)</f>
        <v>0</v>
      </c>
      <c r="R1214" s="230"/>
      <c r="S1214" s="230" t="s">
        <v>171</v>
      </c>
      <c r="T1214" s="230" t="s">
        <v>277</v>
      </c>
      <c r="U1214" s="230">
        <v>0</v>
      </c>
      <c r="V1214" s="230">
        <f>ROUND(E1214*U1214,2)</f>
        <v>0</v>
      </c>
      <c r="W1214" s="230"/>
      <c r="X1214" s="230" t="s">
        <v>165</v>
      </c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744</v>
      </c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ht="20.399999999999999" outlineLevel="1" x14ac:dyDescent="0.25">
      <c r="A1215" s="243">
        <v>256</v>
      </c>
      <c r="B1215" s="244" t="s">
        <v>1179</v>
      </c>
      <c r="C1215" s="258" t="s">
        <v>1180</v>
      </c>
      <c r="D1215" s="245" t="s">
        <v>191</v>
      </c>
      <c r="E1215" s="246">
        <v>107.3035</v>
      </c>
      <c r="F1215" s="247"/>
      <c r="G1215" s="248">
        <f>ROUND(E1215*F1215,2)</f>
        <v>0</v>
      </c>
      <c r="H1215" s="231"/>
      <c r="I1215" s="230">
        <f>ROUND(E1215*H1215,2)</f>
        <v>0</v>
      </c>
      <c r="J1215" s="231"/>
      <c r="K1215" s="230">
        <f>ROUND(E1215*J1215,2)</f>
        <v>0</v>
      </c>
      <c r="L1215" s="230">
        <v>21</v>
      </c>
      <c r="M1215" s="230">
        <f>G1215*(1+L1215/100)</f>
        <v>0</v>
      </c>
      <c r="N1215" s="230">
        <v>5.3499999999999997E-3</v>
      </c>
      <c r="O1215" s="230">
        <f>ROUND(E1215*N1215,2)</f>
        <v>0.56999999999999995</v>
      </c>
      <c r="P1215" s="230">
        <v>0</v>
      </c>
      <c r="Q1215" s="230">
        <f>ROUND(E1215*P1215,2)</f>
        <v>0</v>
      </c>
      <c r="R1215" s="230"/>
      <c r="S1215" s="230" t="s">
        <v>171</v>
      </c>
      <c r="T1215" s="230" t="s">
        <v>277</v>
      </c>
      <c r="U1215" s="230">
        <v>0</v>
      </c>
      <c r="V1215" s="230">
        <f>ROUND(E1215*U1215,2)</f>
        <v>0</v>
      </c>
      <c r="W1215" s="230"/>
      <c r="X1215" s="230" t="s">
        <v>165</v>
      </c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744</v>
      </c>
      <c r="AH1215" s="210"/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27"/>
      <c r="B1216" s="228"/>
      <c r="C1216" s="259" t="s">
        <v>374</v>
      </c>
      <c r="D1216" s="232"/>
      <c r="E1216" s="233"/>
      <c r="F1216" s="230"/>
      <c r="G1216" s="230"/>
      <c r="H1216" s="230"/>
      <c r="I1216" s="230"/>
      <c r="J1216" s="230"/>
      <c r="K1216" s="230"/>
      <c r="L1216" s="230"/>
      <c r="M1216" s="230"/>
      <c r="N1216" s="230"/>
      <c r="O1216" s="230"/>
      <c r="P1216" s="230"/>
      <c r="Q1216" s="230"/>
      <c r="R1216" s="230"/>
      <c r="S1216" s="230"/>
      <c r="T1216" s="230"/>
      <c r="U1216" s="230"/>
      <c r="V1216" s="230"/>
      <c r="W1216" s="230"/>
      <c r="X1216" s="23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168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27"/>
      <c r="B1217" s="228"/>
      <c r="C1217" s="259" t="s">
        <v>751</v>
      </c>
      <c r="D1217" s="232"/>
      <c r="E1217" s="233">
        <v>2.86</v>
      </c>
      <c r="F1217" s="230"/>
      <c r="G1217" s="230"/>
      <c r="H1217" s="230"/>
      <c r="I1217" s="230"/>
      <c r="J1217" s="230"/>
      <c r="K1217" s="230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3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168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5">
      <c r="A1218" s="227"/>
      <c r="B1218" s="228"/>
      <c r="C1218" s="259" t="s">
        <v>752</v>
      </c>
      <c r="D1218" s="232"/>
      <c r="E1218" s="233">
        <v>2.7</v>
      </c>
      <c r="F1218" s="230"/>
      <c r="G1218" s="230"/>
      <c r="H1218" s="230"/>
      <c r="I1218" s="230"/>
      <c r="J1218" s="230"/>
      <c r="K1218" s="230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3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168</v>
      </c>
      <c r="AH1218" s="210">
        <v>0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27"/>
      <c r="B1219" s="228"/>
      <c r="C1219" s="259" t="s">
        <v>753</v>
      </c>
      <c r="D1219" s="232"/>
      <c r="E1219" s="233">
        <v>2.7</v>
      </c>
      <c r="F1219" s="230"/>
      <c r="G1219" s="230"/>
      <c r="H1219" s="230"/>
      <c r="I1219" s="230"/>
      <c r="J1219" s="230"/>
      <c r="K1219" s="230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3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168</v>
      </c>
      <c r="AH1219" s="210">
        <v>0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27"/>
      <c r="B1220" s="228"/>
      <c r="C1220" s="259" t="s">
        <v>754</v>
      </c>
      <c r="D1220" s="232"/>
      <c r="E1220" s="233">
        <v>3.15</v>
      </c>
      <c r="F1220" s="230"/>
      <c r="G1220" s="230"/>
      <c r="H1220" s="230"/>
      <c r="I1220" s="230"/>
      <c r="J1220" s="230"/>
      <c r="K1220" s="230"/>
      <c r="L1220" s="230"/>
      <c r="M1220" s="230"/>
      <c r="N1220" s="230"/>
      <c r="O1220" s="230"/>
      <c r="P1220" s="230"/>
      <c r="Q1220" s="230"/>
      <c r="R1220" s="230"/>
      <c r="S1220" s="230"/>
      <c r="T1220" s="230"/>
      <c r="U1220" s="230"/>
      <c r="V1220" s="230"/>
      <c r="W1220" s="230"/>
      <c r="X1220" s="23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168</v>
      </c>
      <c r="AH1220" s="210">
        <v>0</v>
      </c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27"/>
      <c r="B1221" s="228"/>
      <c r="C1221" s="259" t="s">
        <v>755</v>
      </c>
      <c r="D1221" s="232"/>
      <c r="E1221" s="233">
        <v>8.8000000000000007</v>
      </c>
      <c r="F1221" s="230"/>
      <c r="G1221" s="230"/>
      <c r="H1221" s="230"/>
      <c r="I1221" s="230"/>
      <c r="J1221" s="230"/>
      <c r="K1221" s="230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3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168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5">
      <c r="A1222" s="227"/>
      <c r="B1222" s="228"/>
      <c r="C1222" s="259" t="s">
        <v>1181</v>
      </c>
      <c r="D1222" s="232"/>
      <c r="E1222" s="233">
        <v>9.82</v>
      </c>
      <c r="F1222" s="230"/>
      <c r="G1222" s="230"/>
      <c r="H1222" s="230"/>
      <c r="I1222" s="230"/>
      <c r="J1222" s="230"/>
      <c r="K1222" s="230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3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168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5">
      <c r="A1223" s="227"/>
      <c r="B1223" s="228"/>
      <c r="C1223" s="259" t="s">
        <v>756</v>
      </c>
      <c r="D1223" s="232"/>
      <c r="E1223" s="233">
        <v>11.48</v>
      </c>
      <c r="F1223" s="230"/>
      <c r="G1223" s="230"/>
      <c r="H1223" s="230"/>
      <c r="I1223" s="230"/>
      <c r="J1223" s="230"/>
      <c r="K1223" s="230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3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168</v>
      </c>
      <c r="AH1223" s="210">
        <v>0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5">
      <c r="A1224" s="227"/>
      <c r="B1224" s="228"/>
      <c r="C1224" s="259" t="s">
        <v>1182</v>
      </c>
      <c r="D1224" s="232"/>
      <c r="E1224" s="233">
        <v>27.64</v>
      </c>
      <c r="F1224" s="230"/>
      <c r="G1224" s="230"/>
      <c r="H1224" s="230"/>
      <c r="I1224" s="230"/>
      <c r="J1224" s="230"/>
      <c r="K1224" s="230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3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168</v>
      </c>
      <c r="AH1224" s="210">
        <v>0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5">
      <c r="A1225" s="227"/>
      <c r="B1225" s="228"/>
      <c r="C1225" s="259" t="s">
        <v>757</v>
      </c>
      <c r="D1225" s="232"/>
      <c r="E1225" s="233">
        <v>14.48</v>
      </c>
      <c r="F1225" s="230"/>
      <c r="G1225" s="230"/>
      <c r="H1225" s="230"/>
      <c r="I1225" s="230"/>
      <c r="J1225" s="230"/>
      <c r="K1225" s="230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3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168</v>
      </c>
      <c r="AH1225" s="210">
        <v>0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5">
      <c r="A1226" s="227"/>
      <c r="B1226" s="228"/>
      <c r="C1226" s="259" t="s">
        <v>1183</v>
      </c>
      <c r="D1226" s="232"/>
      <c r="E1226" s="233">
        <v>23.68</v>
      </c>
      <c r="F1226" s="230"/>
      <c r="G1226" s="230"/>
      <c r="H1226" s="230"/>
      <c r="I1226" s="230"/>
      <c r="J1226" s="230"/>
      <c r="K1226" s="230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3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168</v>
      </c>
      <c r="AH1226" s="210">
        <v>0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5">
      <c r="A1227" s="249">
        <v>257</v>
      </c>
      <c r="B1227" s="250" t="s">
        <v>1184</v>
      </c>
      <c r="C1227" s="260" t="s">
        <v>1185</v>
      </c>
      <c r="D1227" s="251" t="s">
        <v>191</v>
      </c>
      <c r="E1227" s="252">
        <v>107.3035</v>
      </c>
      <c r="F1227" s="253"/>
      <c r="G1227" s="254">
        <f>ROUND(E1227*F1227,2)</f>
        <v>0</v>
      </c>
      <c r="H1227" s="231"/>
      <c r="I1227" s="230">
        <f>ROUND(E1227*H1227,2)</f>
        <v>0</v>
      </c>
      <c r="J1227" s="231"/>
      <c r="K1227" s="230">
        <f>ROUND(E1227*J1227,2)</f>
        <v>0</v>
      </c>
      <c r="L1227" s="230">
        <v>21</v>
      </c>
      <c r="M1227" s="230">
        <f>G1227*(1+L1227/100)</f>
        <v>0</v>
      </c>
      <c r="N1227" s="230">
        <v>8.9999999999999998E-4</v>
      </c>
      <c r="O1227" s="230">
        <f>ROUND(E1227*N1227,2)</f>
        <v>0.1</v>
      </c>
      <c r="P1227" s="230">
        <v>0</v>
      </c>
      <c r="Q1227" s="230">
        <f>ROUND(E1227*P1227,2)</f>
        <v>0</v>
      </c>
      <c r="R1227" s="230"/>
      <c r="S1227" s="230" t="s">
        <v>171</v>
      </c>
      <c r="T1227" s="230" t="s">
        <v>277</v>
      </c>
      <c r="U1227" s="230">
        <v>0</v>
      </c>
      <c r="V1227" s="230">
        <f>ROUND(E1227*U1227,2)</f>
        <v>0</v>
      </c>
      <c r="W1227" s="230"/>
      <c r="X1227" s="230" t="s">
        <v>165</v>
      </c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744</v>
      </c>
      <c r="AH1227" s="210"/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5">
      <c r="A1228" s="243">
        <v>258</v>
      </c>
      <c r="B1228" s="244" t="s">
        <v>1186</v>
      </c>
      <c r="C1228" s="258" t="s">
        <v>1187</v>
      </c>
      <c r="D1228" s="245" t="s">
        <v>232</v>
      </c>
      <c r="E1228" s="246">
        <v>12</v>
      </c>
      <c r="F1228" s="247"/>
      <c r="G1228" s="248">
        <f>ROUND(E1228*F1228,2)</f>
        <v>0</v>
      </c>
      <c r="H1228" s="231"/>
      <c r="I1228" s="230">
        <f>ROUND(E1228*H1228,2)</f>
        <v>0</v>
      </c>
      <c r="J1228" s="231"/>
      <c r="K1228" s="230">
        <f>ROUND(E1228*J1228,2)</f>
        <v>0</v>
      </c>
      <c r="L1228" s="230">
        <v>21</v>
      </c>
      <c r="M1228" s="230">
        <f>G1228*(1+L1228/100)</f>
        <v>0</v>
      </c>
      <c r="N1228" s="230">
        <v>0</v>
      </c>
      <c r="O1228" s="230">
        <f>ROUND(E1228*N1228,2)</f>
        <v>0</v>
      </c>
      <c r="P1228" s="230">
        <v>0</v>
      </c>
      <c r="Q1228" s="230">
        <f>ROUND(E1228*P1228,2)</f>
        <v>0</v>
      </c>
      <c r="R1228" s="230"/>
      <c r="S1228" s="230" t="s">
        <v>171</v>
      </c>
      <c r="T1228" s="230" t="s">
        <v>277</v>
      </c>
      <c r="U1228" s="230">
        <v>0</v>
      </c>
      <c r="V1228" s="230">
        <f>ROUND(E1228*U1228,2)</f>
        <v>0</v>
      </c>
      <c r="W1228" s="230"/>
      <c r="X1228" s="230" t="s">
        <v>165</v>
      </c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744</v>
      </c>
      <c r="AH1228" s="210"/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27"/>
      <c r="B1229" s="228"/>
      <c r="C1229" s="259" t="s">
        <v>374</v>
      </c>
      <c r="D1229" s="232"/>
      <c r="E1229" s="233"/>
      <c r="F1229" s="230"/>
      <c r="G1229" s="230"/>
      <c r="H1229" s="230"/>
      <c r="I1229" s="230"/>
      <c r="J1229" s="230"/>
      <c r="K1229" s="230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3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168</v>
      </c>
      <c r="AH1229" s="210">
        <v>0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5">
      <c r="A1230" s="227"/>
      <c r="B1230" s="228"/>
      <c r="C1230" s="259" t="s">
        <v>1188</v>
      </c>
      <c r="D1230" s="232"/>
      <c r="E1230" s="233">
        <v>12</v>
      </c>
      <c r="F1230" s="230"/>
      <c r="G1230" s="230"/>
      <c r="H1230" s="230"/>
      <c r="I1230" s="230"/>
      <c r="J1230" s="230"/>
      <c r="K1230" s="230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3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168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5">
      <c r="A1231" s="243">
        <v>259</v>
      </c>
      <c r="B1231" s="244" t="s">
        <v>1189</v>
      </c>
      <c r="C1231" s="258" t="s">
        <v>1190</v>
      </c>
      <c r="D1231" s="245" t="s">
        <v>232</v>
      </c>
      <c r="E1231" s="246">
        <v>13.2</v>
      </c>
      <c r="F1231" s="247"/>
      <c r="G1231" s="248">
        <f>ROUND(E1231*F1231,2)</f>
        <v>0</v>
      </c>
      <c r="H1231" s="231"/>
      <c r="I1231" s="230">
        <f>ROUND(E1231*H1231,2)</f>
        <v>0</v>
      </c>
      <c r="J1231" s="231"/>
      <c r="K1231" s="230">
        <f>ROUND(E1231*J1231,2)</f>
        <v>0</v>
      </c>
      <c r="L1231" s="230">
        <v>21</v>
      </c>
      <c r="M1231" s="230">
        <f>G1231*(1+L1231/100)</f>
        <v>0</v>
      </c>
      <c r="N1231" s="230">
        <v>0</v>
      </c>
      <c r="O1231" s="230">
        <f>ROUND(E1231*N1231,2)</f>
        <v>0</v>
      </c>
      <c r="P1231" s="230">
        <v>0</v>
      </c>
      <c r="Q1231" s="230">
        <f>ROUND(E1231*P1231,2)</f>
        <v>0</v>
      </c>
      <c r="R1231" s="230"/>
      <c r="S1231" s="230" t="s">
        <v>171</v>
      </c>
      <c r="T1231" s="230" t="s">
        <v>277</v>
      </c>
      <c r="U1231" s="230">
        <v>0</v>
      </c>
      <c r="V1231" s="230">
        <f>ROUND(E1231*U1231,2)</f>
        <v>0</v>
      </c>
      <c r="W1231" s="230"/>
      <c r="X1231" s="230" t="s">
        <v>489</v>
      </c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1191</v>
      </c>
      <c r="AH1231" s="210"/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5">
      <c r="A1232" s="227"/>
      <c r="B1232" s="228"/>
      <c r="C1232" s="261" t="s">
        <v>178</v>
      </c>
      <c r="D1232" s="234"/>
      <c r="E1232" s="235"/>
      <c r="F1232" s="230"/>
      <c r="G1232" s="230"/>
      <c r="H1232" s="230"/>
      <c r="I1232" s="230"/>
      <c r="J1232" s="230"/>
      <c r="K1232" s="230"/>
      <c r="L1232" s="230"/>
      <c r="M1232" s="230"/>
      <c r="N1232" s="230"/>
      <c r="O1232" s="230"/>
      <c r="P1232" s="230"/>
      <c r="Q1232" s="230"/>
      <c r="R1232" s="230"/>
      <c r="S1232" s="230"/>
      <c r="T1232" s="230"/>
      <c r="U1232" s="230"/>
      <c r="V1232" s="230"/>
      <c r="W1232" s="230"/>
      <c r="X1232" s="23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168</v>
      </c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5">
      <c r="A1233" s="227"/>
      <c r="B1233" s="228"/>
      <c r="C1233" s="262" t="s">
        <v>813</v>
      </c>
      <c r="D1233" s="234"/>
      <c r="E1233" s="235"/>
      <c r="F1233" s="230"/>
      <c r="G1233" s="230"/>
      <c r="H1233" s="230"/>
      <c r="I1233" s="230"/>
      <c r="J1233" s="230"/>
      <c r="K1233" s="230"/>
      <c r="L1233" s="230"/>
      <c r="M1233" s="230"/>
      <c r="N1233" s="230"/>
      <c r="O1233" s="230"/>
      <c r="P1233" s="230"/>
      <c r="Q1233" s="230"/>
      <c r="R1233" s="230"/>
      <c r="S1233" s="230"/>
      <c r="T1233" s="230"/>
      <c r="U1233" s="230"/>
      <c r="V1233" s="230"/>
      <c r="W1233" s="230"/>
      <c r="X1233" s="230"/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168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5">
      <c r="A1234" s="227"/>
      <c r="B1234" s="228"/>
      <c r="C1234" s="262" t="s">
        <v>1192</v>
      </c>
      <c r="D1234" s="234"/>
      <c r="E1234" s="235">
        <v>12</v>
      </c>
      <c r="F1234" s="230"/>
      <c r="G1234" s="230"/>
      <c r="H1234" s="230"/>
      <c r="I1234" s="230"/>
      <c r="J1234" s="230"/>
      <c r="K1234" s="230"/>
      <c r="L1234" s="230"/>
      <c r="M1234" s="230"/>
      <c r="N1234" s="230"/>
      <c r="O1234" s="230"/>
      <c r="P1234" s="230"/>
      <c r="Q1234" s="230"/>
      <c r="R1234" s="230"/>
      <c r="S1234" s="230"/>
      <c r="T1234" s="230"/>
      <c r="U1234" s="230"/>
      <c r="V1234" s="230"/>
      <c r="W1234" s="230"/>
      <c r="X1234" s="23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168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5">
      <c r="A1235" s="227"/>
      <c r="B1235" s="228"/>
      <c r="C1235" s="261" t="s">
        <v>187</v>
      </c>
      <c r="D1235" s="234"/>
      <c r="E1235" s="235"/>
      <c r="F1235" s="230"/>
      <c r="G1235" s="230"/>
      <c r="H1235" s="230"/>
      <c r="I1235" s="230"/>
      <c r="J1235" s="230"/>
      <c r="K1235" s="230"/>
      <c r="L1235" s="230"/>
      <c r="M1235" s="230"/>
      <c r="N1235" s="230"/>
      <c r="O1235" s="230"/>
      <c r="P1235" s="230"/>
      <c r="Q1235" s="230"/>
      <c r="R1235" s="230"/>
      <c r="S1235" s="230"/>
      <c r="T1235" s="230"/>
      <c r="U1235" s="230"/>
      <c r="V1235" s="230"/>
      <c r="W1235" s="230"/>
      <c r="X1235" s="230"/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168</v>
      </c>
      <c r="AH1235" s="210"/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5">
      <c r="A1236" s="227"/>
      <c r="B1236" s="228"/>
      <c r="C1236" s="259" t="s">
        <v>1193</v>
      </c>
      <c r="D1236" s="232"/>
      <c r="E1236" s="233">
        <v>13.2</v>
      </c>
      <c r="F1236" s="230"/>
      <c r="G1236" s="230"/>
      <c r="H1236" s="230"/>
      <c r="I1236" s="230"/>
      <c r="J1236" s="230"/>
      <c r="K1236" s="230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3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168</v>
      </c>
      <c r="AH1236" s="210">
        <v>0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5">
      <c r="A1237" s="227">
        <v>260</v>
      </c>
      <c r="B1237" s="228" t="s">
        <v>1194</v>
      </c>
      <c r="C1237" s="263" t="s">
        <v>1195</v>
      </c>
      <c r="D1237" s="229" t="s">
        <v>0</v>
      </c>
      <c r="E1237" s="255"/>
      <c r="F1237" s="231"/>
      <c r="G1237" s="230">
        <f>ROUND(E1237*F1237,2)</f>
        <v>0</v>
      </c>
      <c r="H1237" s="231"/>
      <c r="I1237" s="230">
        <f>ROUND(E1237*H1237,2)</f>
        <v>0</v>
      </c>
      <c r="J1237" s="231"/>
      <c r="K1237" s="230">
        <f>ROUND(E1237*J1237,2)</f>
        <v>0</v>
      </c>
      <c r="L1237" s="230">
        <v>21</v>
      </c>
      <c r="M1237" s="230">
        <f>G1237*(1+L1237/100)</f>
        <v>0</v>
      </c>
      <c r="N1237" s="230">
        <v>0</v>
      </c>
      <c r="O1237" s="230">
        <f>ROUND(E1237*N1237,2)</f>
        <v>0</v>
      </c>
      <c r="P1237" s="230">
        <v>0</v>
      </c>
      <c r="Q1237" s="230">
        <f>ROUND(E1237*P1237,2)</f>
        <v>0</v>
      </c>
      <c r="R1237" s="230"/>
      <c r="S1237" s="230" t="s">
        <v>163</v>
      </c>
      <c r="T1237" s="230" t="s">
        <v>164</v>
      </c>
      <c r="U1237" s="230">
        <v>0</v>
      </c>
      <c r="V1237" s="230">
        <f>ROUND(E1237*U1237,2)</f>
        <v>0</v>
      </c>
      <c r="W1237" s="230"/>
      <c r="X1237" s="230" t="s">
        <v>779</v>
      </c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780</v>
      </c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x14ac:dyDescent="0.25">
      <c r="A1238" s="237" t="s">
        <v>158</v>
      </c>
      <c r="B1238" s="238" t="s">
        <v>120</v>
      </c>
      <c r="C1238" s="257" t="s">
        <v>121</v>
      </c>
      <c r="D1238" s="239"/>
      <c r="E1238" s="240"/>
      <c r="F1238" s="241"/>
      <c r="G1238" s="242">
        <f>SUMIF(AG1239:AG1248,"&lt;&gt;NOR",G1239:G1248)</f>
        <v>0</v>
      </c>
      <c r="H1238" s="236"/>
      <c r="I1238" s="236">
        <f>SUM(I1239:I1248)</f>
        <v>0</v>
      </c>
      <c r="J1238" s="236"/>
      <c r="K1238" s="236">
        <f>SUM(K1239:K1248)</f>
        <v>0</v>
      </c>
      <c r="L1238" s="236"/>
      <c r="M1238" s="236">
        <f>SUM(M1239:M1248)</f>
        <v>0</v>
      </c>
      <c r="N1238" s="236"/>
      <c r="O1238" s="236">
        <f>SUM(O1239:O1248)</f>
        <v>0.59</v>
      </c>
      <c r="P1238" s="236"/>
      <c r="Q1238" s="236">
        <f>SUM(Q1239:Q1248)</f>
        <v>0</v>
      </c>
      <c r="R1238" s="236"/>
      <c r="S1238" s="236"/>
      <c r="T1238" s="236"/>
      <c r="U1238" s="236"/>
      <c r="V1238" s="236">
        <f>SUM(V1239:V1248)</f>
        <v>0</v>
      </c>
      <c r="W1238" s="236"/>
      <c r="X1238" s="236"/>
      <c r="AG1238" t="s">
        <v>159</v>
      </c>
    </row>
    <row r="1239" spans="1:60" outlineLevel="1" x14ac:dyDescent="0.25">
      <c r="A1239" s="243">
        <v>261</v>
      </c>
      <c r="B1239" s="244" t="s">
        <v>1196</v>
      </c>
      <c r="C1239" s="258" t="s">
        <v>1197</v>
      </c>
      <c r="D1239" s="245" t="s">
        <v>191</v>
      </c>
      <c r="E1239" s="246">
        <v>902.31</v>
      </c>
      <c r="F1239" s="247"/>
      <c r="G1239" s="248">
        <f>ROUND(E1239*F1239,2)</f>
        <v>0</v>
      </c>
      <c r="H1239" s="231"/>
      <c r="I1239" s="230">
        <f>ROUND(E1239*H1239,2)</f>
        <v>0</v>
      </c>
      <c r="J1239" s="231"/>
      <c r="K1239" s="230">
        <f>ROUND(E1239*J1239,2)</f>
        <v>0</v>
      </c>
      <c r="L1239" s="230">
        <v>21</v>
      </c>
      <c r="M1239" s="230">
        <f>G1239*(1+L1239/100)</f>
        <v>0</v>
      </c>
      <c r="N1239" s="230">
        <v>6.9999999999999994E-5</v>
      </c>
      <c r="O1239" s="230">
        <f>ROUND(E1239*N1239,2)</f>
        <v>0.06</v>
      </c>
      <c r="P1239" s="230">
        <v>0</v>
      </c>
      <c r="Q1239" s="230">
        <f>ROUND(E1239*P1239,2)</f>
        <v>0</v>
      </c>
      <c r="R1239" s="230"/>
      <c r="S1239" s="230" t="s">
        <v>171</v>
      </c>
      <c r="T1239" s="230" t="s">
        <v>277</v>
      </c>
      <c r="U1239" s="230">
        <v>0</v>
      </c>
      <c r="V1239" s="230">
        <f>ROUND(E1239*U1239,2)</f>
        <v>0</v>
      </c>
      <c r="W1239" s="230"/>
      <c r="X1239" s="230" t="s">
        <v>165</v>
      </c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744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5">
      <c r="A1240" s="227"/>
      <c r="B1240" s="228"/>
      <c r="C1240" s="259" t="s">
        <v>1198</v>
      </c>
      <c r="D1240" s="232"/>
      <c r="E1240" s="233">
        <v>302.91000000000003</v>
      </c>
      <c r="F1240" s="230"/>
      <c r="G1240" s="230"/>
      <c r="H1240" s="230"/>
      <c r="I1240" s="230"/>
      <c r="J1240" s="230"/>
      <c r="K1240" s="230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3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168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5">
      <c r="A1241" s="227"/>
      <c r="B1241" s="228"/>
      <c r="C1241" s="259" t="s">
        <v>1199</v>
      </c>
      <c r="D1241" s="232"/>
      <c r="E1241" s="233">
        <v>599.4</v>
      </c>
      <c r="F1241" s="230"/>
      <c r="G1241" s="230"/>
      <c r="H1241" s="230"/>
      <c r="I1241" s="230"/>
      <c r="J1241" s="230"/>
      <c r="K1241" s="230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3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168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5">
      <c r="A1242" s="243">
        <v>262</v>
      </c>
      <c r="B1242" s="244" t="s">
        <v>1200</v>
      </c>
      <c r="C1242" s="258" t="s">
        <v>1201</v>
      </c>
      <c r="D1242" s="245" t="s">
        <v>191</v>
      </c>
      <c r="E1242" s="246">
        <v>302.91000000000003</v>
      </c>
      <c r="F1242" s="247"/>
      <c r="G1242" s="248">
        <f>ROUND(E1242*F1242,2)</f>
        <v>0</v>
      </c>
      <c r="H1242" s="231"/>
      <c r="I1242" s="230">
        <f>ROUND(E1242*H1242,2)</f>
        <v>0</v>
      </c>
      <c r="J1242" s="231"/>
      <c r="K1242" s="230">
        <f>ROUND(E1242*J1242,2)</f>
        <v>0</v>
      </c>
      <c r="L1242" s="230">
        <v>21</v>
      </c>
      <c r="M1242" s="230">
        <f>G1242*(1+L1242/100)</f>
        <v>0</v>
      </c>
      <c r="N1242" s="230">
        <v>2.9E-4</v>
      </c>
      <c r="O1242" s="230">
        <f>ROUND(E1242*N1242,2)</f>
        <v>0.09</v>
      </c>
      <c r="P1242" s="230">
        <v>0</v>
      </c>
      <c r="Q1242" s="230">
        <f>ROUND(E1242*P1242,2)</f>
        <v>0</v>
      </c>
      <c r="R1242" s="230"/>
      <c r="S1242" s="230" t="s">
        <v>171</v>
      </c>
      <c r="T1242" s="230" t="s">
        <v>277</v>
      </c>
      <c r="U1242" s="230">
        <v>0</v>
      </c>
      <c r="V1242" s="230">
        <f>ROUND(E1242*U1242,2)</f>
        <v>0</v>
      </c>
      <c r="W1242" s="230"/>
      <c r="X1242" s="230" t="s">
        <v>165</v>
      </c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744</v>
      </c>
      <c r="AH1242" s="210"/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5">
      <c r="A1243" s="227"/>
      <c r="B1243" s="228"/>
      <c r="C1243" s="259" t="s">
        <v>1202</v>
      </c>
      <c r="D1243" s="232"/>
      <c r="E1243" s="233">
        <v>282.66000000000003</v>
      </c>
      <c r="F1243" s="230"/>
      <c r="G1243" s="230"/>
      <c r="H1243" s="230"/>
      <c r="I1243" s="230"/>
      <c r="J1243" s="230"/>
      <c r="K1243" s="230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3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168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5">
      <c r="A1244" s="227"/>
      <c r="B1244" s="228"/>
      <c r="C1244" s="259" t="s">
        <v>1203</v>
      </c>
      <c r="D1244" s="232"/>
      <c r="E1244" s="233">
        <v>20.25</v>
      </c>
      <c r="F1244" s="230"/>
      <c r="G1244" s="230"/>
      <c r="H1244" s="230"/>
      <c r="I1244" s="230"/>
      <c r="J1244" s="230"/>
      <c r="K1244" s="230"/>
      <c r="L1244" s="230"/>
      <c r="M1244" s="230"/>
      <c r="N1244" s="230"/>
      <c r="O1244" s="230"/>
      <c r="P1244" s="230"/>
      <c r="Q1244" s="230"/>
      <c r="R1244" s="230"/>
      <c r="S1244" s="230"/>
      <c r="T1244" s="230"/>
      <c r="U1244" s="230"/>
      <c r="V1244" s="230"/>
      <c r="W1244" s="230"/>
      <c r="X1244" s="23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168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5">
      <c r="A1245" s="243">
        <v>263</v>
      </c>
      <c r="B1245" s="244" t="s">
        <v>1204</v>
      </c>
      <c r="C1245" s="258" t="s">
        <v>1205</v>
      </c>
      <c r="D1245" s="245" t="s">
        <v>191</v>
      </c>
      <c r="E1245" s="246">
        <v>599.4</v>
      </c>
      <c r="F1245" s="247"/>
      <c r="G1245" s="248">
        <f>ROUND(E1245*F1245,2)</f>
        <v>0</v>
      </c>
      <c r="H1245" s="231"/>
      <c r="I1245" s="230">
        <f>ROUND(E1245*H1245,2)</f>
        <v>0</v>
      </c>
      <c r="J1245" s="231"/>
      <c r="K1245" s="230">
        <f>ROUND(E1245*J1245,2)</f>
        <v>0</v>
      </c>
      <c r="L1245" s="230">
        <v>21</v>
      </c>
      <c r="M1245" s="230">
        <f>G1245*(1+L1245/100)</f>
        <v>0</v>
      </c>
      <c r="N1245" s="230">
        <v>7.2999999999999996E-4</v>
      </c>
      <c r="O1245" s="230">
        <f>ROUND(E1245*N1245,2)</f>
        <v>0.44</v>
      </c>
      <c r="P1245" s="230">
        <v>0</v>
      </c>
      <c r="Q1245" s="230">
        <f>ROUND(E1245*P1245,2)</f>
        <v>0</v>
      </c>
      <c r="R1245" s="230"/>
      <c r="S1245" s="230" t="s">
        <v>171</v>
      </c>
      <c r="T1245" s="230" t="s">
        <v>277</v>
      </c>
      <c r="U1245" s="230">
        <v>0</v>
      </c>
      <c r="V1245" s="230">
        <f>ROUND(E1245*U1245,2)</f>
        <v>0</v>
      </c>
      <c r="W1245" s="230"/>
      <c r="X1245" s="230" t="s">
        <v>176</v>
      </c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192</v>
      </c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5">
      <c r="A1246" s="227"/>
      <c r="B1246" s="228"/>
      <c r="C1246" s="259" t="s">
        <v>360</v>
      </c>
      <c r="D1246" s="232"/>
      <c r="E1246" s="233">
        <v>36.14</v>
      </c>
      <c r="F1246" s="230"/>
      <c r="G1246" s="230"/>
      <c r="H1246" s="230"/>
      <c r="I1246" s="230"/>
      <c r="J1246" s="230"/>
      <c r="K1246" s="230"/>
      <c r="L1246" s="230"/>
      <c r="M1246" s="230"/>
      <c r="N1246" s="230"/>
      <c r="O1246" s="230"/>
      <c r="P1246" s="230"/>
      <c r="Q1246" s="230"/>
      <c r="R1246" s="230"/>
      <c r="S1246" s="230"/>
      <c r="T1246" s="230"/>
      <c r="U1246" s="230"/>
      <c r="V1246" s="230"/>
      <c r="W1246" s="230"/>
      <c r="X1246" s="23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168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5">
      <c r="A1247" s="227"/>
      <c r="B1247" s="228"/>
      <c r="C1247" s="259" t="s">
        <v>361</v>
      </c>
      <c r="D1247" s="232"/>
      <c r="E1247" s="233">
        <v>276.7</v>
      </c>
      <c r="F1247" s="230"/>
      <c r="G1247" s="230"/>
      <c r="H1247" s="230"/>
      <c r="I1247" s="230"/>
      <c r="J1247" s="230"/>
      <c r="K1247" s="230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3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168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5">
      <c r="A1248" s="227"/>
      <c r="B1248" s="228"/>
      <c r="C1248" s="259" t="s">
        <v>362</v>
      </c>
      <c r="D1248" s="232"/>
      <c r="E1248" s="233">
        <v>286.56</v>
      </c>
      <c r="F1248" s="230"/>
      <c r="G1248" s="230"/>
      <c r="H1248" s="230"/>
      <c r="I1248" s="230"/>
      <c r="J1248" s="230"/>
      <c r="K1248" s="230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3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168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x14ac:dyDescent="0.25">
      <c r="A1249" s="237" t="s">
        <v>158</v>
      </c>
      <c r="B1249" s="238" t="s">
        <v>122</v>
      </c>
      <c r="C1249" s="257" t="s">
        <v>123</v>
      </c>
      <c r="D1249" s="239"/>
      <c r="E1249" s="240"/>
      <c r="F1249" s="241"/>
      <c r="G1249" s="242">
        <f>SUMIF(AG1250:AG1257,"&lt;&gt;NOR",G1250:G1257)</f>
        <v>0</v>
      </c>
      <c r="H1249" s="236"/>
      <c r="I1249" s="236">
        <f>SUM(I1250:I1257)</f>
        <v>0</v>
      </c>
      <c r="J1249" s="236"/>
      <c r="K1249" s="236">
        <f>SUM(K1250:K1257)</f>
        <v>0</v>
      </c>
      <c r="L1249" s="236"/>
      <c r="M1249" s="236">
        <f>SUM(M1250:M1257)</f>
        <v>0</v>
      </c>
      <c r="N1249" s="236"/>
      <c r="O1249" s="236">
        <f>SUM(O1250:O1257)</f>
        <v>0</v>
      </c>
      <c r="P1249" s="236"/>
      <c r="Q1249" s="236">
        <f>SUM(Q1250:Q1257)</f>
        <v>0.42000000000000004</v>
      </c>
      <c r="R1249" s="236"/>
      <c r="S1249" s="236"/>
      <c r="T1249" s="236"/>
      <c r="U1249" s="236"/>
      <c r="V1249" s="236">
        <f>SUM(V1250:V1257)</f>
        <v>0</v>
      </c>
      <c r="W1249" s="236"/>
      <c r="X1249" s="236"/>
      <c r="AG1249" t="s">
        <v>159</v>
      </c>
    </row>
    <row r="1250" spans="1:60" ht="20.399999999999999" outlineLevel="1" x14ac:dyDescent="0.25">
      <c r="A1250" s="249">
        <v>264</v>
      </c>
      <c r="B1250" s="250" t="s">
        <v>1206</v>
      </c>
      <c r="C1250" s="260" t="s">
        <v>1207</v>
      </c>
      <c r="D1250" s="251" t="s">
        <v>291</v>
      </c>
      <c r="E1250" s="252">
        <v>3</v>
      </c>
      <c r="F1250" s="253"/>
      <c r="G1250" s="254">
        <f>ROUND(E1250*F1250,2)</f>
        <v>0</v>
      </c>
      <c r="H1250" s="231"/>
      <c r="I1250" s="230">
        <f>ROUND(E1250*H1250,2)</f>
        <v>0</v>
      </c>
      <c r="J1250" s="231"/>
      <c r="K1250" s="230">
        <f>ROUND(E1250*J1250,2)</f>
        <v>0</v>
      </c>
      <c r="L1250" s="230">
        <v>21</v>
      </c>
      <c r="M1250" s="230">
        <f>G1250*(1+L1250/100)</f>
        <v>0</v>
      </c>
      <c r="N1250" s="230">
        <v>0</v>
      </c>
      <c r="O1250" s="230">
        <f>ROUND(E1250*N1250,2)</f>
        <v>0</v>
      </c>
      <c r="P1250" s="230">
        <v>8.0000000000000002E-3</v>
      </c>
      <c r="Q1250" s="230">
        <f>ROUND(E1250*P1250,2)</f>
        <v>0.02</v>
      </c>
      <c r="R1250" s="230"/>
      <c r="S1250" s="230" t="s">
        <v>171</v>
      </c>
      <c r="T1250" s="230" t="s">
        <v>277</v>
      </c>
      <c r="U1250" s="230">
        <v>0</v>
      </c>
      <c r="V1250" s="230">
        <f>ROUND(E1250*U1250,2)</f>
        <v>0</v>
      </c>
      <c r="W1250" s="230"/>
      <c r="X1250" s="230" t="s">
        <v>165</v>
      </c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172</v>
      </c>
      <c r="AH1250" s="210"/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ht="20.399999999999999" outlineLevel="1" x14ac:dyDescent="0.25">
      <c r="A1251" s="249">
        <v>265</v>
      </c>
      <c r="B1251" s="250" t="s">
        <v>1208</v>
      </c>
      <c r="C1251" s="260" t="s">
        <v>1209</v>
      </c>
      <c r="D1251" s="251" t="s">
        <v>291</v>
      </c>
      <c r="E1251" s="252">
        <v>3</v>
      </c>
      <c r="F1251" s="253"/>
      <c r="G1251" s="254">
        <f>ROUND(E1251*F1251,2)</f>
        <v>0</v>
      </c>
      <c r="H1251" s="231"/>
      <c r="I1251" s="230">
        <f>ROUND(E1251*H1251,2)</f>
        <v>0</v>
      </c>
      <c r="J1251" s="231"/>
      <c r="K1251" s="230">
        <f>ROUND(E1251*J1251,2)</f>
        <v>0</v>
      </c>
      <c r="L1251" s="230">
        <v>21</v>
      </c>
      <c r="M1251" s="230">
        <f>G1251*(1+L1251/100)</f>
        <v>0</v>
      </c>
      <c r="N1251" s="230">
        <v>0</v>
      </c>
      <c r="O1251" s="230">
        <f>ROUND(E1251*N1251,2)</f>
        <v>0</v>
      </c>
      <c r="P1251" s="230">
        <v>8.0000000000000002E-3</v>
      </c>
      <c r="Q1251" s="230">
        <f>ROUND(E1251*P1251,2)</f>
        <v>0.02</v>
      </c>
      <c r="R1251" s="230"/>
      <c r="S1251" s="230" t="s">
        <v>171</v>
      </c>
      <c r="T1251" s="230" t="s">
        <v>277</v>
      </c>
      <c r="U1251" s="230">
        <v>0</v>
      </c>
      <c r="V1251" s="230">
        <f>ROUND(E1251*U1251,2)</f>
        <v>0</v>
      </c>
      <c r="W1251" s="230"/>
      <c r="X1251" s="230" t="s">
        <v>165</v>
      </c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172</v>
      </c>
      <c r="AH1251" s="210"/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ht="20.399999999999999" outlineLevel="1" x14ac:dyDescent="0.25">
      <c r="A1252" s="249">
        <v>266</v>
      </c>
      <c r="B1252" s="250" t="s">
        <v>1210</v>
      </c>
      <c r="C1252" s="260" t="s">
        <v>1211</v>
      </c>
      <c r="D1252" s="251" t="s">
        <v>291</v>
      </c>
      <c r="E1252" s="252">
        <v>3</v>
      </c>
      <c r="F1252" s="253"/>
      <c r="G1252" s="254">
        <f>ROUND(E1252*F1252,2)</f>
        <v>0</v>
      </c>
      <c r="H1252" s="231"/>
      <c r="I1252" s="230">
        <f>ROUND(E1252*H1252,2)</f>
        <v>0</v>
      </c>
      <c r="J1252" s="231"/>
      <c r="K1252" s="230">
        <f>ROUND(E1252*J1252,2)</f>
        <v>0</v>
      </c>
      <c r="L1252" s="230">
        <v>21</v>
      </c>
      <c r="M1252" s="230">
        <f>G1252*(1+L1252/100)</f>
        <v>0</v>
      </c>
      <c r="N1252" s="230">
        <v>0</v>
      </c>
      <c r="O1252" s="230">
        <f>ROUND(E1252*N1252,2)</f>
        <v>0</v>
      </c>
      <c r="P1252" s="230">
        <v>8.0000000000000002E-3</v>
      </c>
      <c r="Q1252" s="230">
        <f>ROUND(E1252*P1252,2)</f>
        <v>0.02</v>
      </c>
      <c r="R1252" s="230"/>
      <c r="S1252" s="230" t="s">
        <v>171</v>
      </c>
      <c r="T1252" s="230" t="s">
        <v>277</v>
      </c>
      <c r="U1252" s="230">
        <v>0</v>
      </c>
      <c r="V1252" s="230">
        <f>ROUND(E1252*U1252,2)</f>
        <v>0</v>
      </c>
      <c r="W1252" s="230"/>
      <c r="X1252" s="230" t="s">
        <v>165</v>
      </c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172</v>
      </c>
      <c r="AH1252" s="210"/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ht="20.399999999999999" outlineLevel="1" x14ac:dyDescent="0.25">
      <c r="A1253" s="249">
        <v>267</v>
      </c>
      <c r="B1253" s="250" t="s">
        <v>1212</v>
      </c>
      <c r="C1253" s="260" t="s">
        <v>1213</v>
      </c>
      <c r="D1253" s="251" t="s">
        <v>291</v>
      </c>
      <c r="E1253" s="252">
        <v>36</v>
      </c>
      <c r="F1253" s="253"/>
      <c r="G1253" s="254">
        <f>ROUND(E1253*F1253,2)</f>
        <v>0</v>
      </c>
      <c r="H1253" s="231"/>
      <c r="I1253" s="230">
        <f>ROUND(E1253*H1253,2)</f>
        <v>0</v>
      </c>
      <c r="J1253" s="231"/>
      <c r="K1253" s="230">
        <f>ROUND(E1253*J1253,2)</f>
        <v>0</v>
      </c>
      <c r="L1253" s="230">
        <v>21</v>
      </c>
      <c r="M1253" s="230">
        <f>G1253*(1+L1253/100)</f>
        <v>0</v>
      </c>
      <c r="N1253" s="230">
        <v>0</v>
      </c>
      <c r="O1253" s="230">
        <f>ROUND(E1253*N1253,2)</f>
        <v>0</v>
      </c>
      <c r="P1253" s="230">
        <v>8.0000000000000002E-3</v>
      </c>
      <c r="Q1253" s="230">
        <f>ROUND(E1253*P1253,2)</f>
        <v>0.28999999999999998</v>
      </c>
      <c r="R1253" s="230"/>
      <c r="S1253" s="230" t="s">
        <v>171</v>
      </c>
      <c r="T1253" s="230" t="s">
        <v>277</v>
      </c>
      <c r="U1253" s="230">
        <v>0</v>
      </c>
      <c r="V1253" s="230">
        <f>ROUND(E1253*U1253,2)</f>
        <v>0</v>
      </c>
      <c r="W1253" s="230"/>
      <c r="X1253" s="230" t="s">
        <v>165</v>
      </c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172</v>
      </c>
      <c r="AH1253" s="210"/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ht="20.399999999999999" outlineLevel="1" x14ac:dyDescent="0.25">
      <c r="A1254" s="249">
        <v>268</v>
      </c>
      <c r="B1254" s="250" t="s">
        <v>1214</v>
      </c>
      <c r="C1254" s="260" t="s">
        <v>1215</v>
      </c>
      <c r="D1254" s="251" t="s">
        <v>291</v>
      </c>
      <c r="E1254" s="252">
        <v>2</v>
      </c>
      <c r="F1254" s="253"/>
      <c r="G1254" s="254">
        <f>ROUND(E1254*F1254,2)</f>
        <v>0</v>
      </c>
      <c r="H1254" s="231"/>
      <c r="I1254" s="230">
        <f>ROUND(E1254*H1254,2)</f>
        <v>0</v>
      </c>
      <c r="J1254" s="231"/>
      <c r="K1254" s="230">
        <f>ROUND(E1254*J1254,2)</f>
        <v>0</v>
      </c>
      <c r="L1254" s="230">
        <v>21</v>
      </c>
      <c r="M1254" s="230">
        <f>G1254*(1+L1254/100)</f>
        <v>0</v>
      </c>
      <c r="N1254" s="230">
        <v>0</v>
      </c>
      <c r="O1254" s="230">
        <f>ROUND(E1254*N1254,2)</f>
        <v>0</v>
      </c>
      <c r="P1254" s="230">
        <v>8.0000000000000002E-3</v>
      </c>
      <c r="Q1254" s="230">
        <f>ROUND(E1254*P1254,2)</f>
        <v>0.02</v>
      </c>
      <c r="R1254" s="230"/>
      <c r="S1254" s="230" t="s">
        <v>171</v>
      </c>
      <c r="T1254" s="230" t="s">
        <v>277</v>
      </c>
      <c r="U1254" s="230">
        <v>0</v>
      </c>
      <c r="V1254" s="230">
        <f>ROUND(E1254*U1254,2)</f>
        <v>0</v>
      </c>
      <c r="W1254" s="230"/>
      <c r="X1254" s="230" t="s">
        <v>165</v>
      </c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172</v>
      </c>
      <c r="AH1254" s="210"/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5">
      <c r="A1255" s="249">
        <v>269</v>
      </c>
      <c r="B1255" s="250" t="s">
        <v>1216</v>
      </c>
      <c r="C1255" s="260" t="s">
        <v>1217</v>
      </c>
      <c r="D1255" s="251" t="s">
        <v>291</v>
      </c>
      <c r="E1255" s="252">
        <v>2</v>
      </c>
      <c r="F1255" s="253"/>
      <c r="G1255" s="254">
        <f>ROUND(E1255*F1255,2)</f>
        <v>0</v>
      </c>
      <c r="H1255" s="231"/>
      <c r="I1255" s="230">
        <f>ROUND(E1255*H1255,2)</f>
        <v>0</v>
      </c>
      <c r="J1255" s="231"/>
      <c r="K1255" s="230">
        <f>ROUND(E1255*J1255,2)</f>
        <v>0</v>
      </c>
      <c r="L1255" s="230">
        <v>21</v>
      </c>
      <c r="M1255" s="230">
        <f>G1255*(1+L1255/100)</f>
        <v>0</v>
      </c>
      <c r="N1255" s="230">
        <v>0</v>
      </c>
      <c r="O1255" s="230">
        <f>ROUND(E1255*N1255,2)</f>
        <v>0</v>
      </c>
      <c r="P1255" s="230">
        <v>8.0000000000000002E-3</v>
      </c>
      <c r="Q1255" s="230">
        <f>ROUND(E1255*P1255,2)</f>
        <v>0.02</v>
      </c>
      <c r="R1255" s="230"/>
      <c r="S1255" s="230" t="s">
        <v>171</v>
      </c>
      <c r="T1255" s="230" t="s">
        <v>277</v>
      </c>
      <c r="U1255" s="230">
        <v>0</v>
      </c>
      <c r="V1255" s="230">
        <f>ROUND(E1255*U1255,2)</f>
        <v>0</v>
      </c>
      <c r="W1255" s="230"/>
      <c r="X1255" s="230" t="s">
        <v>165</v>
      </c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172</v>
      </c>
      <c r="AH1255" s="210"/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ht="20.399999999999999" outlineLevel="1" x14ac:dyDescent="0.25">
      <c r="A1256" s="249">
        <v>270</v>
      </c>
      <c r="B1256" s="250" t="s">
        <v>1218</v>
      </c>
      <c r="C1256" s="260" t="s">
        <v>1219</v>
      </c>
      <c r="D1256" s="251" t="s">
        <v>291</v>
      </c>
      <c r="E1256" s="252">
        <v>1</v>
      </c>
      <c r="F1256" s="253"/>
      <c r="G1256" s="254">
        <f>ROUND(E1256*F1256,2)</f>
        <v>0</v>
      </c>
      <c r="H1256" s="231"/>
      <c r="I1256" s="230">
        <f>ROUND(E1256*H1256,2)</f>
        <v>0</v>
      </c>
      <c r="J1256" s="231"/>
      <c r="K1256" s="230">
        <f>ROUND(E1256*J1256,2)</f>
        <v>0</v>
      </c>
      <c r="L1256" s="230">
        <v>21</v>
      </c>
      <c r="M1256" s="230">
        <f>G1256*(1+L1256/100)</f>
        <v>0</v>
      </c>
      <c r="N1256" s="230">
        <v>0</v>
      </c>
      <c r="O1256" s="230">
        <f>ROUND(E1256*N1256,2)</f>
        <v>0</v>
      </c>
      <c r="P1256" s="230">
        <v>8.0000000000000002E-3</v>
      </c>
      <c r="Q1256" s="230">
        <f>ROUND(E1256*P1256,2)</f>
        <v>0.01</v>
      </c>
      <c r="R1256" s="230"/>
      <c r="S1256" s="230" t="s">
        <v>171</v>
      </c>
      <c r="T1256" s="230" t="s">
        <v>277</v>
      </c>
      <c r="U1256" s="230">
        <v>0</v>
      </c>
      <c r="V1256" s="230">
        <f>ROUND(E1256*U1256,2)</f>
        <v>0</v>
      </c>
      <c r="W1256" s="230"/>
      <c r="X1256" s="230" t="s">
        <v>165</v>
      </c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172</v>
      </c>
      <c r="AH1256" s="210"/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ht="20.399999999999999" outlineLevel="1" x14ac:dyDescent="0.25">
      <c r="A1257" s="249">
        <v>271</v>
      </c>
      <c r="B1257" s="250" t="s">
        <v>1220</v>
      </c>
      <c r="C1257" s="260" t="s">
        <v>1221</v>
      </c>
      <c r="D1257" s="251" t="s">
        <v>291</v>
      </c>
      <c r="E1257" s="252">
        <v>3</v>
      </c>
      <c r="F1257" s="253"/>
      <c r="G1257" s="254">
        <f>ROUND(E1257*F1257,2)</f>
        <v>0</v>
      </c>
      <c r="H1257" s="231"/>
      <c r="I1257" s="230">
        <f>ROUND(E1257*H1257,2)</f>
        <v>0</v>
      </c>
      <c r="J1257" s="231"/>
      <c r="K1257" s="230">
        <f>ROUND(E1257*J1257,2)</f>
        <v>0</v>
      </c>
      <c r="L1257" s="230">
        <v>21</v>
      </c>
      <c r="M1257" s="230">
        <f>G1257*(1+L1257/100)</f>
        <v>0</v>
      </c>
      <c r="N1257" s="230">
        <v>0</v>
      </c>
      <c r="O1257" s="230">
        <f>ROUND(E1257*N1257,2)</f>
        <v>0</v>
      </c>
      <c r="P1257" s="230">
        <v>8.0000000000000002E-3</v>
      </c>
      <c r="Q1257" s="230">
        <f>ROUND(E1257*P1257,2)</f>
        <v>0.02</v>
      </c>
      <c r="R1257" s="230"/>
      <c r="S1257" s="230" t="s">
        <v>171</v>
      </c>
      <c r="T1257" s="230" t="s">
        <v>277</v>
      </c>
      <c r="U1257" s="230">
        <v>0</v>
      </c>
      <c r="V1257" s="230">
        <f>ROUND(E1257*U1257,2)</f>
        <v>0</v>
      </c>
      <c r="W1257" s="230"/>
      <c r="X1257" s="230" t="s">
        <v>165</v>
      </c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172</v>
      </c>
      <c r="AH1257" s="210"/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x14ac:dyDescent="0.25">
      <c r="A1258" s="237" t="s">
        <v>158</v>
      </c>
      <c r="B1258" s="238" t="s">
        <v>124</v>
      </c>
      <c r="C1258" s="257" t="s">
        <v>125</v>
      </c>
      <c r="D1258" s="239"/>
      <c r="E1258" s="240"/>
      <c r="F1258" s="241"/>
      <c r="G1258" s="242">
        <f>SUMIF(AG1259:AG1259,"&lt;&gt;NOR",G1259:G1259)</f>
        <v>0</v>
      </c>
      <c r="H1258" s="236"/>
      <c r="I1258" s="236">
        <f>SUM(I1259:I1259)</f>
        <v>0</v>
      </c>
      <c r="J1258" s="236"/>
      <c r="K1258" s="236">
        <f>SUM(K1259:K1259)</f>
        <v>0</v>
      </c>
      <c r="L1258" s="236"/>
      <c r="M1258" s="236">
        <f>SUM(M1259:M1259)</f>
        <v>0</v>
      </c>
      <c r="N1258" s="236"/>
      <c r="O1258" s="236">
        <f>SUM(O1259:O1259)</f>
        <v>0</v>
      </c>
      <c r="P1258" s="236"/>
      <c r="Q1258" s="236">
        <f>SUM(Q1259:Q1259)</f>
        <v>0</v>
      </c>
      <c r="R1258" s="236"/>
      <c r="S1258" s="236"/>
      <c r="T1258" s="236"/>
      <c r="U1258" s="236"/>
      <c r="V1258" s="236">
        <f>SUM(V1259:V1259)</f>
        <v>0</v>
      </c>
      <c r="W1258" s="236"/>
      <c r="X1258" s="236"/>
      <c r="AG1258" t="s">
        <v>159</v>
      </c>
    </row>
    <row r="1259" spans="1:60" outlineLevel="1" x14ac:dyDescent="0.25">
      <c r="A1259" s="249">
        <v>272</v>
      </c>
      <c r="B1259" s="250" t="s">
        <v>1222</v>
      </c>
      <c r="C1259" s="260" t="s">
        <v>1223</v>
      </c>
      <c r="D1259" s="251" t="s">
        <v>291</v>
      </c>
      <c r="E1259" s="252">
        <v>1</v>
      </c>
      <c r="F1259" s="253"/>
      <c r="G1259" s="254">
        <f>ROUND(E1259*F1259,2)</f>
        <v>0</v>
      </c>
      <c r="H1259" s="231"/>
      <c r="I1259" s="230">
        <f>ROUND(E1259*H1259,2)</f>
        <v>0</v>
      </c>
      <c r="J1259" s="231"/>
      <c r="K1259" s="230">
        <f>ROUND(E1259*J1259,2)</f>
        <v>0</v>
      </c>
      <c r="L1259" s="230">
        <v>21</v>
      </c>
      <c r="M1259" s="230">
        <f>G1259*(1+L1259/100)</f>
        <v>0</v>
      </c>
      <c r="N1259" s="230">
        <v>0</v>
      </c>
      <c r="O1259" s="230">
        <f>ROUND(E1259*N1259,2)</f>
        <v>0</v>
      </c>
      <c r="P1259" s="230">
        <v>0</v>
      </c>
      <c r="Q1259" s="230">
        <f>ROUND(E1259*P1259,2)</f>
        <v>0</v>
      </c>
      <c r="R1259" s="230"/>
      <c r="S1259" s="230" t="s">
        <v>171</v>
      </c>
      <c r="T1259" s="230" t="s">
        <v>277</v>
      </c>
      <c r="U1259" s="230">
        <v>0</v>
      </c>
      <c r="V1259" s="230">
        <f>ROUND(E1259*U1259,2)</f>
        <v>0</v>
      </c>
      <c r="W1259" s="230"/>
      <c r="X1259" s="230" t="s">
        <v>165</v>
      </c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166</v>
      </c>
      <c r="AH1259" s="210"/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x14ac:dyDescent="0.25">
      <c r="A1260" s="237" t="s">
        <v>158</v>
      </c>
      <c r="B1260" s="238" t="s">
        <v>128</v>
      </c>
      <c r="C1260" s="257" t="s">
        <v>129</v>
      </c>
      <c r="D1260" s="239"/>
      <c r="E1260" s="240"/>
      <c r="F1260" s="241"/>
      <c r="G1260" s="242">
        <f>SUMIF(AG1261:AG1268,"&lt;&gt;NOR",G1261:G1268)</f>
        <v>0</v>
      </c>
      <c r="H1260" s="236"/>
      <c r="I1260" s="236">
        <f>SUM(I1261:I1268)</f>
        <v>0</v>
      </c>
      <c r="J1260" s="236"/>
      <c r="K1260" s="236">
        <f>SUM(K1261:K1268)</f>
        <v>0</v>
      </c>
      <c r="L1260" s="236"/>
      <c r="M1260" s="236">
        <f>SUM(M1261:M1268)</f>
        <v>0</v>
      </c>
      <c r="N1260" s="236"/>
      <c r="O1260" s="236">
        <f>SUM(O1261:O1268)</f>
        <v>0</v>
      </c>
      <c r="P1260" s="236"/>
      <c r="Q1260" s="236">
        <f>SUM(Q1261:Q1268)</f>
        <v>0</v>
      </c>
      <c r="R1260" s="236"/>
      <c r="S1260" s="236"/>
      <c r="T1260" s="236"/>
      <c r="U1260" s="236"/>
      <c r="V1260" s="236">
        <f>SUM(V1261:V1268)</f>
        <v>1718.31</v>
      </c>
      <c r="W1260" s="236"/>
      <c r="X1260" s="236"/>
      <c r="AG1260" t="s">
        <v>159</v>
      </c>
    </row>
    <row r="1261" spans="1:60" outlineLevel="1" x14ac:dyDescent="0.25">
      <c r="A1261" s="249">
        <v>273</v>
      </c>
      <c r="B1261" s="250" t="s">
        <v>1224</v>
      </c>
      <c r="C1261" s="260" t="s">
        <v>1225</v>
      </c>
      <c r="D1261" s="251" t="s">
        <v>175</v>
      </c>
      <c r="E1261" s="252">
        <v>50.934220000000003</v>
      </c>
      <c r="F1261" s="253"/>
      <c r="G1261" s="254">
        <f>ROUND(E1261*F1261,2)</f>
        <v>0</v>
      </c>
      <c r="H1261" s="231"/>
      <c r="I1261" s="230">
        <f>ROUND(E1261*H1261,2)</f>
        <v>0</v>
      </c>
      <c r="J1261" s="231"/>
      <c r="K1261" s="230">
        <f>ROUND(E1261*J1261,2)</f>
        <v>0</v>
      </c>
      <c r="L1261" s="230">
        <v>21</v>
      </c>
      <c r="M1261" s="230">
        <f>G1261*(1+L1261/100)</f>
        <v>0</v>
      </c>
      <c r="N1261" s="230">
        <v>0</v>
      </c>
      <c r="O1261" s="230">
        <f>ROUND(E1261*N1261,2)</f>
        <v>0</v>
      </c>
      <c r="P1261" s="230">
        <v>0</v>
      </c>
      <c r="Q1261" s="230">
        <f>ROUND(E1261*P1261,2)</f>
        <v>0</v>
      </c>
      <c r="R1261" s="230"/>
      <c r="S1261" s="230" t="s">
        <v>171</v>
      </c>
      <c r="T1261" s="230" t="s">
        <v>277</v>
      </c>
      <c r="U1261" s="230">
        <v>7.4640000000000004</v>
      </c>
      <c r="V1261" s="230">
        <f>ROUND(E1261*U1261,2)</f>
        <v>380.17</v>
      </c>
      <c r="W1261" s="230"/>
      <c r="X1261" s="230" t="s">
        <v>165</v>
      </c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1226</v>
      </c>
      <c r="AH1261" s="210"/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5">
      <c r="A1262" s="249">
        <v>274</v>
      </c>
      <c r="B1262" s="250" t="s">
        <v>1227</v>
      </c>
      <c r="C1262" s="260" t="s">
        <v>1228</v>
      </c>
      <c r="D1262" s="251" t="s">
        <v>175</v>
      </c>
      <c r="E1262" s="252">
        <v>101.86844000000001</v>
      </c>
      <c r="F1262" s="253"/>
      <c r="G1262" s="254">
        <f>ROUND(E1262*F1262,2)</f>
        <v>0</v>
      </c>
      <c r="H1262" s="231"/>
      <c r="I1262" s="230">
        <f>ROUND(E1262*H1262,2)</f>
        <v>0</v>
      </c>
      <c r="J1262" s="231"/>
      <c r="K1262" s="230">
        <f>ROUND(E1262*J1262,2)</f>
        <v>0</v>
      </c>
      <c r="L1262" s="230">
        <v>21</v>
      </c>
      <c r="M1262" s="230">
        <f>G1262*(1+L1262/100)</f>
        <v>0</v>
      </c>
      <c r="N1262" s="230">
        <v>0</v>
      </c>
      <c r="O1262" s="230">
        <f>ROUND(E1262*N1262,2)</f>
        <v>0</v>
      </c>
      <c r="P1262" s="230">
        <v>0</v>
      </c>
      <c r="Q1262" s="230">
        <f>ROUND(E1262*P1262,2)</f>
        <v>0</v>
      </c>
      <c r="R1262" s="230"/>
      <c r="S1262" s="230" t="s">
        <v>171</v>
      </c>
      <c r="T1262" s="230" t="s">
        <v>277</v>
      </c>
      <c r="U1262" s="230">
        <v>0</v>
      </c>
      <c r="V1262" s="230">
        <f>ROUND(E1262*U1262,2)</f>
        <v>0</v>
      </c>
      <c r="W1262" s="230"/>
      <c r="X1262" s="230" t="s">
        <v>165</v>
      </c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1226</v>
      </c>
      <c r="AH1262" s="210"/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5">
      <c r="A1263" s="249">
        <v>275</v>
      </c>
      <c r="B1263" s="250" t="s">
        <v>1229</v>
      </c>
      <c r="C1263" s="260" t="s">
        <v>1230</v>
      </c>
      <c r="D1263" s="251" t="s">
        <v>175</v>
      </c>
      <c r="E1263" s="252">
        <v>101.86844000000001</v>
      </c>
      <c r="F1263" s="253"/>
      <c r="G1263" s="254">
        <f>ROUND(E1263*F1263,2)</f>
        <v>0</v>
      </c>
      <c r="H1263" s="231"/>
      <c r="I1263" s="230">
        <f>ROUND(E1263*H1263,2)</f>
        <v>0</v>
      </c>
      <c r="J1263" s="231"/>
      <c r="K1263" s="230">
        <f>ROUND(E1263*J1263,2)</f>
        <v>0</v>
      </c>
      <c r="L1263" s="230">
        <v>21</v>
      </c>
      <c r="M1263" s="230">
        <f>G1263*(1+L1263/100)</f>
        <v>0</v>
      </c>
      <c r="N1263" s="230">
        <v>0</v>
      </c>
      <c r="O1263" s="230">
        <f>ROUND(E1263*N1263,2)</f>
        <v>0</v>
      </c>
      <c r="P1263" s="230">
        <v>0</v>
      </c>
      <c r="Q1263" s="230">
        <f>ROUND(E1263*P1263,2)</f>
        <v>0</v>
      </c>
      <c r="R1263" s="230"/>
      <c r="S1263" s="230" t="s">
        <v>171</v>
      </c>
      <c r="T1263" s="230" t="s">
        <v>277</v>
      </c>
      <c r="U1263" s="230">
        <v>3.92</v>
      </c>
      <c r="V1263" s="230">
        <f>ROUND(E1263*U1263,2)</f>
        <v>399.32</v>
      </c>
      <c r="W1263" s="230"/>
      <c r="X1263" s="230" t="s">
        <v>165</v>
      </c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1226</v>
      </c>
      <c r="AH1263" s="210"/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5">
      <c r="A1264" s="249">
        <v>276</v>
      </c>
      <c r="B1264" s="250" t="s">
        <v>1231</v>
      </c>
      <c r="C1264" s="260" t="s">
        <v>1232</v>
      </c>
      <c r="D1264" s="251" t="s">
        <v>175</v>
      </c>
      <c r="E1264" s="252">
        <v>1018.68442</v>
      </c>
      <c r="F1264" s="253"/>
      <c r="G1264" s="254">
        <f>ROUND(E1264*F1264,2)</f>
        <v>0</v>
      </c>
      <c r="H1264" s="231"/>
      <c r="I1264" s="230">
        <f>ROUND(E1264*H1264,2)</f>
        <v>0</v>
      </c>
      <c r="J1264" s="231"/>
      <c r="K1264" s="230">
        <f>ROUND(E1264*J1264,2)</f>
        <v>0</v>
      </c>
      <c r="L1264" s="230">
        <v>21</v>
      </c>
      <c r="M1264" s="230">
        <f>G1264*(1+L1264/100)</f>
        <v>0</v>
      </c>
      <c r="N1264" s="230">
        <v>0</v>
      </c>
      <c r="O1264" s="230">
        <f>ROUND(E1264*N1264,2)</f>
        <v>0</v>
      </c>
      <c r="P1264" s="230">
        <v>0</v>
      </c>
      <c r="Q1264" s="230">
        <f>ROUND(E1264*P1264,2)</f>
        <v>0</v>
      </c>
      <c r="R1264" s="230"/>
      <c r="S1264" s="230" t="s">
        <v>171</v>
      </c>
      <c r="T1264" s="230" t="s">
        <v>277</v>
      </c>
      <c r="U1264" s="230">
        <v>0</v>
      </c>
      <c r="V1264" s="230">
        <f>ROUND(E1264*U1264,2)</f>
        <v>0</v>
      </c>
      <c r="W1264" s="230"/>
      <c r="X1264" s="230" t="s">
        <v>165</v>
      </c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1226</v>
      </c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5">
      <c r="A1265" s="249">
        <v>277</v>
      </c>
      <c r="B1265" s="250" t="s">
        <v>1233</v>
      </c>
      <c r="C1265" s="260" t="s">
        <v>1234</v>
      </c>
      <c r="D1265" s="251" t="s">
        <v>175</v>
      </c>
      <c r="E1265" s="252">
        <v>101.86844000000001</v>
      </c>
      <c r="F1265" s="253"/>
      <c r="G1265" s="254">
        <f>ROUND(E1265*F1265,2)</f>
        <v>0</v>
      </c>
      <c r="H1265" s="231"/>
      <c r="I1265" s="230">
        <f>ROUND(E1265*H1265,2)</f>
        <v>0</v>
      </c>
      <c r="J1265" s="231"/>
      <c r="K1265" s="230">
        <f>ROUND(E1265*J1265,2)</f>
        <v>0</v>
      </c>
      <c r="L1265" s="230">
        <v>21</v>
      </c>
      <c r="M1265" s="230">
        <f>G1265*(1+L1265/100)</f>
        <v>0</v>
      </c>
      <c r="N1265" s="230">
        <v>0</v>
      </c>
      <c r="O1265" s="230">
        <f>ROUND(E1265*N1265,2)</f>
        <v>0</v>
      </c>
      <c r="P1265" s="230">
        <v>0</v>
      </c>
      <c r="Q1265" s="230">
        <f>ROUND(E1265*P1265,2)</f>
        <v>0</v>
      </c>
      <c r="R1265" s="230"/>
      <c r="S1265" s="230" t="s">
        <v>171</v>
      </c>
      <c r="T1265" s="230" t="s">
        <v>277</v>
      </c>
      <c r="U1265" s="230">
        <v>7.5359999999999996</v>
      </c>
      <c r="V1265" s="230">
        <f>ROUND(E1265*U1265,2)</f>
        <v>767.68</v>
      </c>
      <c r="W1265" s="230"/>
      <c r="X1265" s="230" t="s">
        <v>165</v>
      </c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1226</v>
      </c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5">
      <c r="A1266" s="249">
        <v>278</v>
      </c>
      <c r="B1266" s="250" t="s">
        <v>1235</v>
      </c>
      <c r="C1266" s="260" t="s">
        <v>1236</v>
      </c>
      <c r="D1266" s="251" t="s">
        <v>175</v>
      </c>
      <c r="E1266" s="252">
        <v>203.73688000000001</v>
      </c>
      <c r="F1266" s="253"/>
      <c r="G1266" s="254">
        <f>ROUND(E1266*F1266,2)</f>
        <v>0</v>
      </c>
      <c r="H1266" s="231"/>
      <c r="I1266" s="230">
        <f>ROUND(E1266*H1266,2)</f>
        <v>0</v>
      </c>
      <c r="J1266" s="231"/>
      <c r="K1266" s="230">
        <f>ROUND(E1266*J1266,2)</f>
        <v>0</v>
      </c>
      <c r="L1266" s="230">
        <v>21</v>
      </c>
      <c r="M1266" s="230">
        <f>G1266*(1+L1266/100)</f>
        <v>0</v>
      </c>
      <c r="N1266" s="230">
        <v>0</v>
      </c>
      <c r="O1266" s="230">
        <f>ROUND(E1266*N1266,2)</f>
        <v>0</v>
      </c>
      <c r="P1266" s="230">
        <v>0</v>
      </c>
      <c r="Q1266" s="230">
        <f>ROUND(E1266*P1266,2)</f>
        <v>0</v>
      </c>
      <c r="R1266" s="230"/>
      <c r="S1266" s="230" t="s">
        <v>171</v>
      </c>
      <c r="T1266" s="230" t="s">
        <v>277</v>
      </c>
      <c r="U1266" s="230">
        <v>0.84</v>
      </c>
      <c r="V1266" s="230">
        <f>ROUND(E1266*U1266,2)</f>
        <v>171.14</v>
      </c>
      <c r="W1266" s="230"/>
      <c r="X1266" s="230" t="s">
        <v>165</v>
      </c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1226</v>
      </c>
      <c r="AH1266" s="210"/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5">
      <c r="A1267" s="249">
        <v>279</v>
      </c>
      <c r="B1267" s="250" t="s">
        <v>1237</v>
      </c>
      <c r="C1267" s="260" t="s">
        <v>1238</v>
      </c>
      <c r="D1267" s="251" t="s">
        <v>175</v>
      </c>
      <c r="E1267" s="252">
        <v>101.86844000000001</v>
      </c>
      <c r="F1267" s="253"/>
      <c r="G1267" s="254">
        <f>ROUND(E1267*F1267,2)</f>
        <v>0</v>
      </c>
      <c r="H1267" s="231"/>
      <c r="I1267" s="230">
        <f>ROUND(E1267*H1267,2)</f>
        <v>0</v>
      </c>
      <c r="J1267" s="231"/>
      <c r="K1267" s="230">
        <f>ROUND(E1267*J1267,2)</f>
        <v>0</v>
      </c>
      <c r="L1267" s="230">
        <v>21</v>
      </c>
      <c r="M1267" s="230">
        <f>G1267*(1+L1267/100)</f>
        <v>0</v>
      </c>
      <c r="N1267" s="230">
        <v>0</v>
      </c>
      <c r="O1267" s="230">
        <f>ROUND(E1267*N1267,2)</f>
        <v>0</v>
      </c>
      <c r="P1267" s="230">
        <v>0</v>
      </c>
      <c r="Q1267" s="230">
        <f>ROUND(E1267*P1267,2)</f>
        <v>0</v>
      </c>
      <c r="R1267" s="230"/>
      <c r="S1267" s="230" t="s">
        <v>171</v>
      </c>
      <c r="T1267" s="230" t="s">
        <v>277</v>
      </c>
      <c r="U1267" s="230">
        <v>0</v>
      </c>
      <c r="V1267" s="230">
        <f>ROUND(E1267*U1267,2)</f>
        <v>0</v>
      </c>
      <c r="W1267" s="230"/>
      <c r="X1267" s="230" t="s">
        <v>165</v>
      </c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1226</v>
      </c>
      <c r="AH1267" s="210"/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5">
      <c r="A1268" s="249">
        <v>280</v>
      </c>
      <c r="B1268" s="250" t="s">
        <v>1239</v>
      </c>
      <c r="C1268" s="260" t="s">
        <v>1240</v>
      </c>
      <c r="D1268" s="251" t="s">
        <v>175</v>
      </c>
      <c r="E1268" s="252">
        <v>101.86844000000001</v>
      </c>
      <c r="F1268" s="253"/>
      <c r="G1268" s="254">
        <f>ROUND(E1268*F1268,2)</f>
        <v>0</v>
      </c>
      <c r="H1268" s="231"/>
      <c r="I1268" s="230">
        <f>ROUND(E1268*H1268,2)</f>
        <v>0</v>
      </c>
      <c r="J1268" s="231"/>
      <c r="K1268" s="230">
        <f>ROUND(E1268*J1268,2)</f>
        <v>0</v>
      </c>
      <c r="L1268" s="230">
        <v>21</v>
      </c>
      <c r="M1268" s="230">
        <f>G1268*(1+L1268/100)</f>
        <v>0</v>
      </c>
      <c r="N1268" s="230">
        <v>0</v>
      </c>
      <c r="O1268" s="230">
        <f>ROUND(E1268*N1268,2)</f>
        <v>0</v>
      </c>
      <c r="P1268" s="230">
        <v>0</v>
      </c>
      <c r="Q1268" s="230">
        <f>ROUND(E1268*P1268,2)</f>
        <v>0</v>
      </c>
      <c r="R1268" s="230"/>
      <c r="S1268" s="230" t="s">
        <v>171</v>
      </c>
      <c r="T1268" s="230" t="s">
        <v>277</v>
      </c>
      <c r="U1268" s="230">
        <v>0</v>
      </c>
      <c r="V1268" s="230">
        <f>ROUND(E1268*U1268,2)</f>
        <v>0</v>
      </c>
      <c r="W1268" s="230"/>
      <c r="X1268" s="230" t="s">
        <v>165</v>
      </c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1226</v>
      </c>
      <c r="AH1268" s="210"/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x14ac:dyDescent="0.25">
      <c r="A1269" s="237" t="s">
        <v>158</v>
      </c>
      <c r="B1269" s="238" t="s">
        <v>131</v>
      </c>
      <c r="C1269" s="257" t="s">
        <v>29</v>
      </c>
      <c r="D1269" s="239"/>
      <c r="E1269" s="240"/>
      <c r="F1269" s="241"/>
      <c r="G1269" s="242">
        <f>SUMIF(AG1270:AG1278,"&lt;&gt;NOR",G1270:G1278)</f>
        <v>0</v>
      </c>
      <c r="H1269" s="236"/>
      <c r="I1269" s="236">
        <f>SUM(I1270:I1278)</f>
        <v>0</v>
      </c>
      <c r="J1269" s="236"/>
      <c r="K1269" s="236">
        <f>SUM(K1270:K1278)</f>
        <v>0</v>
      </c>
      <c r="L1269" s="236"/>
      <c r="M1269" s="236">
        <f>SUM(M1270:M1278)</f>
        <v>0</v>
      </c>
      <c r="N1269" s="236"/>
      <c r="O1269" s="236">
        <f>SUM(O1270:O1278)</f>
        <v>0</v>
      </c>
      <c r="P1269" s="236"/>
      <c r="Q1269" s="236">
        <f>SUM(Q1270:Q1278)</f>
        <v>0</v>
      </c>
      <c r="R1269" s="236"/>
      <c r="S1269" s="236"/>
      <c r="T1269" s="236"/>
      <c r="U1269" s="236"/>
      <c r="V1269" s="236">
        <f>SUM(V1270:V1278)</f>
        <v>0</v>
      </c>
      <c r="W1269" s="236"/>
      <c r="X1269" s="236"/>
      <c r="AG1269" t="s">
        <v>159</v>
      </c>
    </row>
    <row r="1270" spans="1:60" ht="30.6" outlineLevel="1" x14ac:dyDescent="0.25">
      <c r="A1270" s="249">
        <v>281</v>
      </c>
      <c r="B1270" s="250" t="s">
        <v>48</v>
      </c>
      <c r="C1270" s="260" t="s">
        <v>1241</v>
      </c>
      <c r="D1270" s="251" t="s">
        <v>1242</v>
      </c>
      <c r="E1270" s="252">
        <v>1</v>
      </c>
      <c r="F1270" s="253"/>
      <c r="G1270" s="254">
        <f>ROUND(E1270*F1270,2)</f>
        <v>0</v>
      </c>
      <c r="H1270" s="231"/>
      <c r="I1270" s="230">
        <f>ROUND(E1270*H1270,2)</f>
        <v>0</v>
      </c>
      <c r="J1270" s="231"/>
      <c r="K1270" s="230">
        <f>ROUND(E1270*J1270,2)</f>
        <v>0</v>
      </c>
      <c r="L1270" s="230">
        <v>21</v>
      </c>
      <c r="M1270" s="230">
        <f>G1270*(1+L1270/100)</f>
        <v>0</v>
      </c>
      <c r="N1270" s="230">
        <v>0</v>
      </c>
      <c r="O1270" s="230">
        <f>ROUND(E1270*N1270,2)</f>
        <v>0</v>
      </c>
      <c r="P1270" s="230">
        <v>0</v>
      </c>
      <c r="Q1270" s="230">
        <f>ROUND(E1270*P1270,2)</f>
        <v>0</v>
      </c>
      <c r="R1270" s="230"/>
      <c r="S1270" s="230" t="s">
        <v>171</v>
      </c>
      <c r="T1270" s="230" t="s">
        <v>277</v>
      </c>
      <c r="U1270" s="230">
        <v>0</v>
      </c>
      <c r="V1270" s="230">
        <f>ROUND(E1270*U1270,2)</f>
        <v>0</v>
      </c>
      <c r="W1270" s="230"/>
      <c r="X1270" s="230" t="s">
        <v>165</v>
      </c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172</v>
      </c>
      <c r="AH1270" s="210"/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ht="20.399999999999999" outlineLevel="1" x14ac:dyDescent="0.25">
      <c r="A1271" s="249">
        <v>282</v>
      </c>
      <c r="B1271" s="250" t="s">
        <v>50</v>
      </c>
      <c r="C1271" s="260" t="s">
        <v>1243</v>
      </c>
      <c r="D1271" s="251" t="s">
        <v>1242</v>
      </c>
      <c r="E1271" s="252">
        <v>1</v>
      </c>
      <c r="F1271" s="253"/>
      <c r="G1271" s="254">
        <f>ROUND(E1271*F1271,2)</f>
        <v>0</v>
      </c>
      <c r="H1271" s="231"/>
      <c r="I1271" s="230">
        <f>ROUND(E1271*H1271,2)</f>
        <v>0</v>
      </c>
      <c r="J1271" s="231"/>
      <c r="K1271" s="230">
        <f>ROUND(E1271*J1271,2)</f>
        <v>0</v>
      </c>
      <c r="L1271" s="230">
        <v>21</v>
      </c>
      <c r="M1271" s="230">
        <f>G1271*(1+L1271/100)</f>
        <v>0</v>
      </c>
      <c r="N1271" s="230">
        <v>0</v>
      </c>
      <c r="O1271" s="230">
        <f>ROUND(E1271*N1271,2)</f>
        <v>0</v>
      </c>
      <c r="P1271" s="230">
        <v>0</v>
      </c>
      <c r="Q1271" s="230">
        <f>ROUND(E1271*P1271,2)</f>
        <v>0</v>
      </c>
      <c r="R1271" s="230"/>
      <c r="S1271" s="230" t="s">
        <v>171</v>
      </c>
      <c r="T1271" s="230" t="s">
        <v>277</v>
      </c>
      <c r="U1271" s="230">
        <v>0</v>
      </c>
      <c r="V1271" s="230">
        <f>ROUND(E1271*U1271,2)</f>
        <v>0</v>
      </c>
      <c r="W1271" s="230"/>
      <c r="X1271" s="230" t="s">
        <v>165</v>
      </c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172</v>
      </c>
      <c r="AH1271" s="210"/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ht="20.399999999999999" outlineLevel="1" x14ac:dyDescent="0.25">
      <c r="A1272" s="249">
        <v>283</v>
      </c>
      <c r="B1272" s="250" t="s">
        <v>52</v>
      </c>
      <c r="C1272" s="260" t="s">
        <v>1244</v>
      </c>
      <c r="D1272" s="251" t="s">
        <v>1242</v>
      </c>
      <c r="E1272" s="252">
        <v>1</v>
      </c>
      <c r="F1272" s="253"/>
      <c r="G1272" s="254">
        <f>ROUND(E1272*F1272,2)</f>
        <v>0</v>
      </c>
      <c r="H1272" s="231"/>
      <c r="I1272" s="230">
        <f>ROUND(E1272*H1272,2)</f>
        <v>0</v>
      </c>
      <c r="J1272" s="231"/>
      <c r="K1272" s="230">
        <f>ROUND(E1272*J1272,2)</f>
        <v>0</v>
      </c>
      <c r="L1272" s="230">
        <v>21</v>
      </c>
      <c r="M1272" s="230">
        <f>G1272*(1+L1272/100)</f>
        <v>0</v>
      </c>
      <c r="N1272" s="230">
        <v>0</v>
      </c>
      <c r="O1272" s="230">
        <f>ROUND(E1272*N1272,2)</f>
        <v>0</v>
      </c>
      <c r="P1272" s="230">
        <v>0</v>
      </c>
      <c r="Q1272" s="230">
        <f>ROUND(E1272*P1272,2)</f>
        <v>0</v>
      </c>
      <c r="R1272" s="230"/>
      <c r="S1272" s="230" t="s">
        <v>171</v>
      </c>
      <c r="T1272" s="230" t="s">
        <v>277</v>
      </c>
      <c r="U1272" s="230">
        <v>0</v>
      </c>
      <c r="V1272" s="230">
        <f>ROUND(E1272*U1272,2)</f>
        <v>0</v>
      </c>
      <c r="W1272" s="230"/>
      <c r="X1272" s="230" t="s">
        <v>489</v>
      </c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774</v>
      </c>
      <c r="AH1272" s="210"/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ht="20.399999999999999" outlineLevel="1" x14ac:dyDescent="0.25">
      <c r="A1273" s="249">
        <v>284</v>
      </c>
      <c r="B1273" s="250" t="s">
        <v>56</v>
      </c>
      <c r="C1273" s="260" t="s">
        <v>1245</v>
      </c>
      <c r="D1273" s="251" t="s">
        <v>1242</v>
      </c>
      <c r="E1273" s="252">
        <v>1</v>
      </c>
      <c r="F1273" s="253"/>
      <c r="G1273" s="254">
        <f>ROUND(E1273*F1273,2)</f>
        <v>0</v>
      </c>
      <c r="H1273" s="231"/>
      <c r="I1273" s="230">
        <f>ROUND(E1273*H1273,2)</f>
        <v>0</v>
      </c>
      <c r="J1273" s="231"/>
      <c r="K1273" s="230">
        <f>ROUND(E1273*J1273,2)</f>
        <v>0</v>
      </c>
      <c r="L1273" s="230">
        <v>21</v>
      </c>
      <c r="M1273" s="230">
        <f>G1273*(1+L1273/100)</f>
        <v>0</v>
      </c>
      <c r="N1273" s="230">
        <v>0</v>
      </c>
      <c r="O1273" s="230">
        <f>ROUND(E1273*N1273,2)</f>
        <v>0</v>
      </c>
      <c r="P1273" s="230">
        <v>0</v>
      </c>
      <c r="Q1273" s="230">
        <f>ROUND(E1273*P1273,2)</f>
        <v>0</v>
      </c>
      <c r="R1273" s="230"/>
      <c r="S1273" s="230" t="s">
        <v>171</v>
      </c>
      <c r="T1273" s="230" t="s">
        <v>277</v>
      </c>
      <c r="U1273" s="230">
        <v>0</v>
      </c>
      <c r="V1273" s="230">
        <f>ROUND(E1273*U1273,2)</f>
        <v>0</v>
      </c>
      <c r="W1273" s="230"/>
      <c r="X1273" s="230" t="s">
        <v>489</v>
      </c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774</v>
      </c>
      <c r="AH1273" s="210"/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ht="20.399999999999999" outlineLevel="1" x14ac:dyDescent="0.25">
      <c r="A1274" s="249">
        <v>285</v>
      </c>
      <c r="B1274" s="250" t="s">
        <v>1246</v>
      </c>
      <c r="C1274" s="260" t="s">
        <v>1247</v>
      </c>
      <c r="D1274" s="251" t="s">
        <v>1242</v>
      </c>
      <c r="E1274" s="252">
        <v>1</v>
      </c>
      <c r="F1274" s="253"/>
      <c r="G1274" s="254">
        <f>ROUND(E1274*F1274,2)</f>
        <v>0</v>
      </c>
      <c r="H1274" s="231"/>
      <c r="I1274" s="230">
        <f>ROUND(E1274*H1274,2)</f>
        <v>0</v>
      </c>
      <c r="J1274" s="231"/>
      <c r="K1274" s="230">
        <f>ROUND(E1274*J1274,2)</f>
        <v>0</v>
      </c>
      <c r="L1274" s="230">
        <v>21</v>
      </c>
      <c r="M1274" s="230">
        <f>G1274*(1+L1274/100)</f>
        <v>0</v>
      </c>
      <c r="N1274" s="230">
        <v>0</v>
      </c>
      <c r="O1274" s="230">
        <f>ROUND(E1274*N1274,2)</f>
        <v>0</v>
      </c>
      <c r="P1274" s="230">
        <v>0</v>
      </c>
      <c r="Q1274" s="230">
        <f>ROUND(E1274*P1274,2)</f>
        <v>0</v>
      </c>
      <c r="R1274" s="230"/>
      <c r="S1274" s="230" t="s">
        <v>171</v>
      </c>
      <c r="T1274" s="230" t="s">
        <v>277</v>
      </c>
      <c r="U1274" s="230">
        <v>0</v>
      </c>
      <c r="V1274" s="230">
        <f>ROUND(E1274*U1274,2)</f>
        <v>0</v>
      </c>
      <c r="W1274" s="230"/>
      <c r="X1274" s="230" t="s">
        <v>489</v>
      </c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774</v>
      </c>
      <c r="AH1274" s="210"/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ht="20.399999999999999" outlineLevel="1" x14ac:dyDescent="0.25">
      <c r="A1275" s="249">
        <v>286</v>
      </c>
      <c r="B1275" s="250" t="s">
        <v>1248</v>
      </c>
      <c r="C1275" s="260" t="s">
        <v>1249</v>
      </c>
      <c r="D1275" s="251" t="s">
        <v>1242</v>
      </c>
      <c r="E1275" s="252">
        <v>1</v>
      </c>
      <c r="F1275" s="253"/>
      <c r="G1275" s="254">
        <f>ROUND(E1275*F1275,2)</f>
        <v>0</v>
      </c>
      <c r="H1275" s="231"/>
      <c r="I1275" s="230">
        <f>ROUND(E1275*H1275,2)</f>
        <v>0</v>
      </c>
      <c r="J1275" s="231"/>
      <c r="K1275" s="230">
        <f>ROUND(E1275*J1275,2)</f>
        <v>0</v>
      </c>
      <c r="L1275" s="230">
        <v>21</v>
      </c>
      <c r="M1275" s="230">
        <f>G1275*(1+L1275/100)</f>
        <v>0</v>
      </c>
      <c r="N1275" s="230">
        <v>0</v>
      </c>
      <c r="O1275" s="230">
        <f>ROUND(E1275*N1275,2)</f>
        <v>0</v>
      </c>
      <c r="P1275" s="230">
        <v>0</v>
      </c>
      <c r="Q1275" s="230">
        <f>ROUND(E1275*P1275,2)</f>
        <v>0</v>
      </c>
      <c r="R1275" s="230"/>
      <c r="S1275" s="230" t="s">
        <v>171</v>
      </c>
      <c r="T1275" s="230" t="s">
        <v>277</v>
      </c>
      <c r="U1275" s="230">
        <v>0</v>
      </c>
      <c r="V1275" s="230">
        <f>ROUND(E1275*U1275,2)</f>
        <v>0</v>
      </c>
      <c r="W1275" s="230"/>
      <c r="X1275" s="230" t="s">
        <v>489</v>
      </c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774</v>
      </c>
      <c r="AH1275" s="210"/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5">
      <c r="A1276" s="249">
        <v>287</v>
      </c>
      <c r="B1276" s="250" t="s">
        <v>1250</v>
      </c>
      <c r="C1276" s="260" t="s">
        <v>1251</v>
      </c>
      <c r="D1276" s="251" t="s">
        <v>1242</v>
      </c>
      <c r="E1276" s="252">
        <v>1</v>
      </c>
      <c r="F1276" s="253"/>
      <c r="G1276" s="254">
        <f>ROUND(E1276*F1276,2)</f>
        <v>0</v>
      </c>
      <c r="H1276" s="231"/>
      <c r="I1276" s="230">
        <f>ROUND(E1276*H1276,2)</f>
        <v>0</v>
      </c>
      <c r="J1276" s="231"/>
      <c r="K1276" s="230">
        <f>ROUND(E1276*J1276,2)</f>
        <v>0</v>
      </c>
      <c r="L1276" s="230">
        <v>21</v>
      </c>
      <c r="M1276" s="230">
        <f>G1276*(1+L1276/100)</f>
        <v>0</v>
      </c>
      <c r="N1276" s="230">
        <v>0</v>
      </c>
      <c r="O1276" s="230">
        <f>ROUND(E1276*N1276,2)</f>
        <v>0</v>
      </c>
      <c r="P1276" s="230">
        <v>0</v>
      </c>
      <c r="Q1276" s="230">
        <f>ROUND(E1276*P1276,2)</f>
        <v>0</v>
      </c>
      <c r="R1276" s="230"/>
      <c r="S1276" s="230" t="s">
        <v>171</v>
      </c>
      <c r="T1276" s="230" t="s">
        <v>277</v>
      </c>
      <c r="U1276" s="230">
        <v>0</v>
      </c>
      <c r="V1276" s="230">
        <f>ROUND(E1276*U1276,2)</f>
        <v>0</v>
      </c>
      <c r="W1276" s="230"/>
      <c r="X1276" s="230" t="s">
        <v>489</v>
      </c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490</v>
      </c>
      <c r="AH1276" s="210"/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ht="20.399999999999999" outlineLevel="1" x14ac:dyDescent="0.25">
      <c r="A1277" s="249">
        <v>288</v>
      </c>
      <c r="B1277" s="250" t="s">
        <v>1252</v>
      </c>
      <c r="C1277" s="260" t="s">
        <v>1253</v>
      </c>
      <c r="D1277" s="251" t="s">
        <v>1242</v>
      </c>
      <c r="E1277" s="252">
        <v>1</v>
      </c>
      <c r="F1277" s="253"/>
      <c r="G1277" s="254">
        <f>ROUND(E1277*F1277,2)</f>
        <v>0</v>
      </c>
      <c r="H1277" s="231"/>
      <c r="I1277" s="230">
        <f>ROUND(E1277*H1277,2)</f>
        <v>0</v>
      </c>
      <c r="J1277" s="231"/>
      <c r="K1277" s="230">
        <f>ROUND(E1277*J1277,2)</f>
        <v>0</v>
      </c>
      <c r="L1277" s="230">
        <v>21</v>
      </c>
      <c r="M1277" s="230">
        <f>G1277*(1+L1277/100)</f>
        <v>0</v>
      </c>
      <c r="N1277" s="230">
        <v>0</v>
      </c>
      <c r="O1277" s="230">
        <f>ROUND(E1277*N1277,2)</f>
        <v>0</v>
      </c>
      <c r="P1277" s="230">
        <v>0</v>
      </c>
      <c r="Q1277" s="230">
        <f>ROUND(E1277*P1277,2)</f>
        <v>0</v>
      </c>
      <c r="R1277" s="230"/>
      <c r="S1277" s="230" t="s">
        <v>171</v>
      </c>
      <c r="T1277" s="230" t="s">
        <v>277</v>
      </c>
      <c r="U1277" s="230">
        <v>0</v>
      </c>
      <c r="V1277" s="230">
        <f>ROUND(E1277*U1277,2)</f>
        <v>0</v>
      </c>
      <c r="W1277" s="230"/>
      <c r="X1277" s="230" t="s">
        <v>489</v>
      </c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774</v>
      </c>
      <c r="AH1277" s="210"/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ht="20.399999999999999" outlineLevel="1" x14ac:dyDescent="0.25">
      <c r="A1278" s="243">
        <v>289</v>
      </c>
      <c r="B1278" s="244" t="s">
        <v>1254</v>
      </c>
      <c r="C1278" s="258" t="s">
        <v>1255</v>
      </c>
      <c r="D1278" s="245" t="s">
        <v>1242</v>
      </c>
      <c r="E1278" s="246">
        <v>1</v>
      </c>
      <c r="F1278" s="247"/>
      <c r="G1278" s="248">
        <f>ROUND(E1278*F1278,2)</f>
        <v>0</v>
      </c>
      <c r="H1278" s="231"/>
      <c r="I1278" s="230">
        <f>ROUND(E1278*H1278,2)</f>
        <v>0</v>
      </c>
      <c r="J1278" s="231"/>
      <c r="K1278" s="230">
        <f>ROUND(E1278*J1278,2)</f>
        <v>0</v>
      </c>
      <c r="L1278" s="230">
        <v>21</v>
      </c>
      <c r="M1278" s="230">
        <f>G1278*(1+L1278/100)</f>
        <v>0</v>
      </c>
      <c r="N1278" s="230">
        <v>0</v>
      </c>
      <c r="O1278" s="230">
        <f>ROUND(E1278*N1278,2)</f>
        <v>0</v>
      </c>
      <c r="P1278" s="230">
        <v>0</v>
      </c>
      <c r="Q1278" s="230">
        <f>ROUND(E1278*P1278,2)</f>
        <v>0</v>
      </c>
      <c r="R1278" s="230"/>
      <c r="S1278" s="230" t="s">
        <v>171</v>
      </c>
      <c r="T1278" s="230" t="s">
        <v>277</v>
      </c>
      <c r="U1278" s="230">
        <v>0</v>
      </c>
      <c r="V1278" s="230">
        <f>ROUND(E1278*U1278,2)</f>
        <v>0</v>
      </c>
      <c r="W1278" s="230"/>
      <c r="X1278" s="230" t="s">
        <v>489</v>
      </c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774</v>
      </c>
      <c r="AH1278" s="210"/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x14ac:dyDescent="0.25">
      <c r="A1279" s="3"/>
      <c r="B1279" s="4"/>
      <c r="C1279" s="264"/>
      <c r="D1279" s="6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AE1279">
        <v>15</v>
      </c>
      <c r="AF1279">
        <v>21</v>
      </c>
      <c r="AG1279" t="s">
        <v>145</v>
      </c>
    </row>
    <row r="1280" spans="1:60" x14ac:dyDescent="0.25">
      <c r="A1280" s="213"/>
      <c r="B1280" s="214" t="s">
        <v>31</v>
      </c>
      <c r="C1280" s="265"/>
      <c r="D1280" s="215"/>
      <c r="E1280" s="216"/>
      <c r="F1280" s="216"/>
      <c r="G1280" s="256">
        <f>G8+G70+G132+G243+G300+G339+G383+G441+G496+G522+G560+G653+G655+G698+G856+G940+G964+G1017+G1060+G1066+G1070+G1114+G1186+G1196+G1238+G1249+G1258+G1260+G1269</f>
        <v>0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AE1280">
        <f>SUMIF(L7:L1278,AE1279,G7:G1278)</f>
        <v>0</v>
      </c>
      <c r="AF1280">
        <f>SUMIF(L7:L1278,AF1279,G7:G1278)</f>
        <v>0</v>
      </c>
      <c r="AG1280" t="s">
        <v>1256</v>
      </c>
    </row>
    <row r="1281" spans="1:33" x14ac:dyDescent="0.25">
      <c r="A1281" s="3"/>
      <c r="B1281" s="4"/>
      <c r="C1281" s="264"/>
      <c r="D1281" s="6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</row>
    <row r="1282" spans="1:33" x14ac:dyDescent="0.25">
      <c r="A1282" s="3"/>
      <c r="B1282" s="4"/>
      <c r="C1282" s="264"/>
      <c r="D1282" s="6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</row>
    <row r="1283" spans="1:33" x14ac:dyDescent="0.25">
      <c r="A1283" s="217" t="s">
        <v>1257</v>
      </c>
      <c r="B1283" s="217"/>
      <c r="C1283" s="266"/>
      <c r="D1283" s="6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</row>
    <row r="1284" spans="1:33" x14ac:dyDescent="0.25">
      <c r="A1284" s="218"/>
      <c r="B1284" s="219"/>
      <c r="C1284" s="267"/>
      <c r="D1284" s="219"/>
      <c r="E1284" s="219"/>
      <c r="F1284" s="219"/>
      <c r="G1284" s="220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AG1284" t="s">
        <v>1258</v>
      </c>
    </row>
    <row r="1285" spans="1:33" x14ac:dyDescent="0.25">
      <c r="A1285" s="221"/>
      <c r="B1285" s="222"/>
      <c r="C1285" s="268"/>
      <c r="D1285" s="222"/>
      <c r="E1285" s="222"/>
      <c r="F1285" s="222"/>
      <c r="G1285" s="22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</row>
    <row r="1286" spans="1:33" x14ac:dyDescent="0.25">
      <c r="A1286" s="221"/>
      <c r="B1286" s="222"/>
      <c r="C1286" s="268"/>
      <c r="D1286" s="222"/>
      <c r="E1286" s="222"/>
      <c r="F1286" s="222"/>
      <c r="G1286" s="22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</row>
    <row r="1287" spans="1:33" x14ac:dyDescent="0.25">
      <c r="A1287" s="221"/>
      <c r="B1287" s="222"/>
      <c r="C1287" s="268"/>
      <c r="D1287" s="222"/>
      <c r="E1287" s="222"/>
      <c r="F1287" s="222"/>
      <c r="G1287" s="22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</row>
    <row r="1288" spans="1:33" x14ac:dyDescent="0.25">
      <c r="A1288" s="224"/>
      <c r="B1288" s="225"/>
      <c r="C1288" s="269"/>
      <c r="D1288" s="225"/>
      <c r="E1288" s="225"/>
      <c r="F1288" s="225"/>
      <c r="G1288" s="226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</row>
    <row r="1289" spans="1:33" x14ac:dyDescent="0.25">
      <c r="A1289" s="3"/>
      <c r="B1289" s="4"/>
      <c r="C1289" s="264"/>
      <c r="D1289" s="6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</row>
    <row r="1290" spans="1:33" x14ac:dyDescent="0.25">
      <c r="C1290" s="270"/>
      <c r="D1290" s="10"/>
      <c r="AG1290" t="s">
        <v>1259</v>
      </c>
    </row>
    <row r="1291" spans="1:33" x14ac:dyDescent="0.25">
      <c r="D1291" s="10"/>
    </row>
    <row r="1292" spans="1:33" x14ac:dyDescent="0.25">
      <c r="D1292" s="10"/>
    </row>
    <row r="1293" spans="1:33" x14ac:dyDescent="0.25">
      <c r="D1293" s="10"/>
    </row>
    <row r="1294" spans="1:33" x14ac:dyDescent="0.25">
      <c r="D1294" s="10"/>
    </row>
    <row r="1295" spans="1:33" x14ac:dyDescent="0.25">
      <c r="D1295" s="10"/>
    </row>
    <row r="1296" spans="1:33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283:C1283"/>
    <mergeCell ref="A1284:G1288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0599-B856-4771-BC79-8D1A0E7648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133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134</v>
      </c>
      <c r="AG3" t="s">
        <v>135</v>
      </c>
    </row>
    <row r="4" spans="1:60" ht="25.0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136</v>
      </c>
    </row>
    <row r="5" spans="1:60" x14ac:dyDescent="0.25">
      <c r="D5" s="10"/>
    </row>
    <row r="6" spans="1:60" ht="39.6" x14ac:dyDescent="0.25">
      <c r="A6" s="206" t="s">
        <v>137</v>
      </c>
      <c r="B6" s="208" t="s">
        <v>138</v>
      </c>
      <c r="C6" s="208" t="s">
        <v>139</v>
      </c>
      <c r="D6" s="207" t="s">
        <v>140</v>
      </c>
      <c r="E6" s="206" t="s">
        <v>141</v>
      </c>
      <c r="F6" s="205" t="s">
        <v>142</v>
      </c>
      <c r="G6" s="206" t="s">
        <v>31</v>
      </c>
      <c r="H6" s="209" t="s">
        <v>32</v>
      </c>
      <c r="I6" s="209" t="s">
        <v>143</v>
      </c>
      <c r="J6" s="209" t="s">
        <v>33</v>
      </c>
      <c r="K6" s="209" t="s">
        <v>144</v>
      </c>
      <c r="L6" s="209" t="s">
        <v>145</v>
      </c>
      <c r="M6" s="209" t="s">
        <v>146</v>
      </c>
      <c r="N6" s="209" t="s">
        <v>147</v>
      </c>
      <c r="O6" s="209" t="s">
        <v>148</v>
      </c>
      <c r="P6" s="209" t="s">
        <v>149</v>
      </c>
      <c r="Q6" s="209" t="s">
        <v>150</v>
      </c>
      <c r="R6" s="209" t="s">
        <v>151</v>
      </c>
      <c r="S6" s="209" t="s">
        <v>152</v>
      </c>
      <c r="T6" s="209" t="s">
        <v>153</v>
      </c>
      <c r="U6" s="209" t="s">
        <v>154</v>
      </c>
      <c r="V6" s="209" t="s">
        <v>155</v>
      </c>
      <c r="W6" s="209" t="s">
        <v>156</v>
      </c>
      <c r="X6" s="209" t="s">
        <v>157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158</v>
      </c>
      <c r="B8" s="238" t="s">
        <v>62</v>
      </c>
      <c r="C8" s="257" t="s">
        <v>63</v>
      </c>
      <c r="D8" s="239"/>
      <c r="E8" s="240"/>
      <c r="F8" s="241"/>
      <c r="G8" s="242">
        <f>SUMIF(AG9:AG22,"&lt;&gt;NOR",G9:G22)</f>
        <v>0</v>
      </c>
      <c r="H8" s="236"/>
      <c r="I8" s="236">
        <f>SUM(I9:I22)</f>
        <v>0</v>
      </c>
      <c r="J8" s="236"/>
      <c r="K8" s="236">
        <f>SUM(K9:K22)</f>
        <v>0</v>
      </c>
      <c r="L8" s="236"/>
      <c r="M8" s="236">
        <f>SUM(M9:M22)</f>
        <v>0</v>
      </c>
      <c r="N8" s="236"/>
      <c r="O8" s="236">
        <f>SUM(O9:O22)</f>
        <v>0</v>
      </c>
      <c r="P8" s="236"/>
      <c r="Q8" s="236">
        <f>SUM(Q9:Q22)</f>
        <v>0</v>
      </c>
      <c r="R8" s="236"/>
      <c r="S8" s="236"/>
      <c r="T8" s="236"/>
      <c r="U8" s="236"/>
      <c r="V8" s="236">
        <f>SUM(V9:V22)</f>
        <v>0</v>
      </c>
      <c r="W8" s="236"/>
      <c r="X8" s="236"/>
      <c r="AG8" t="s">
        <v>159</v>
      </c>
    </row>
    <row r="9" spans="1:60" outlineLevel="1" x14ac:dyDescent="0.25">
      <c r="A9" s="249">
        <v>1</v>
      </c>
      <c r="B9" s="250" t="s">
        <v>1260</v>
      </c>
      <c r="C9" s="260" t="s">
        <v>1261</v>
      </c>
      <c r="D9" s="251" t="s">
        <v>462</v>
      </c>
      <c r="E9" s="252">
        <v>5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171</v>
      </c>
      <c r="T9" s="230" t="s">
        <v>277</v>
      </c>
      <c r="U9" s="230">
        <v>0</v>
      </c>
      <c r="V9" s="230">
        <f>ROUND(E9*U9,2)</f>
        <v>0</v>
      </c>
      <c r="W9" s="230"/>
      <c r="X9" s="230" t="s">
        <v>165</v>
      </c>
      <c r="Y9" s="210"/>
      <c r="Z9" s="210"/>
      <c r="AA9" s="210"/>
      <c r="AB9" s="210"/>
      <c r="AC9" s="210"/>
      <c r="AD9" s="210"/>
      <c r="AE9" s="210"/>
      <c r="AF9" s="210"/>
      <c r="AG9" s="210" t="s">
        <v>172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1262</v>
      </c>
      <c r="C10" s="260" t="s">
        <v>1263</v>
      </c>
      <c r="D10" s="251" t="s">
        <v>462</v>
      </c>
      <c r="E10" s="252">
        <v>5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171</v>
      </c>
      <c r="T10" s="230" t="s">
        <v>277</v>
      </c>
      <c r="U10" s="230">
        <v>0</v>
      </c>
      <c r="V10" s="230">
        <f>ROUND(E10*U10,2)</f>
        <v>0</v>
      </c>
      <c r="W10" s="230"/>
      <c r="X10" s="230" t="s">
        <v>165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172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1264</v>
      </c>
      <c r="C11" s="260" t="s">
        <v>1265</v>
      </c>
      <c r="D11" s="251" t="s">
        <v>462</v>
      </c>
      <c r="E11" s="252">
        <v>3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171</v>
      </c>
      <c r="T11" s="230" t="s">
        <v>277</v>
      </c>
      <c r="U11" s="230">
        <v>0</v>
      </c>
      <c r="V11" s="230">
        <f>ROUND(E11*U11,2)</f>
        <v>0</v>
      </c>
      <c r="W11" s="230"/>
      <c r="X11" s="230" t="s">
        <v>165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172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1266</v>
      </c>
      <c r="C12" s="260" t="s">
        <v>1267</v>
      </c>
      <c r="D12" s="251" t="s">
        <v>462</v>
      </c>
      <c r="E12" s="252">
        <v>7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171</v>
      </c>
      <c r="T12" s="230" t="s">
        <v>277</v>
      </c>
      <c r="U12" s="230">
        <v>0</v>
      </c>
      <c r="V12" s="230">
        <f>ROUND(E12*U12,2)</f>
        <v>0</v>
      </c>
      <c r="W12" s="230"/>
      <c r="X12" s="230" t="s">
        <v>165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172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1268</v>
      </c>
      <c r="C13" s="260" t="s">
        <v>1269</v>
      </c>
      <c r="D13" s="251" t="s">
        <v>462</v>
      </c>
      <c r="E13" s="252">
        <v>14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171</v>
      </c>
      <c r="T13" s="230" t="s">
        <v>277</v>
      </c>
      <c r="U13" s="230">
        <v>0</v>
      </c>
      <c r="V13" s="230">
        <f>ROUND(E13*U13,2)</f>
        <v>0</v>
      </c>
      <c r="W13" s="230"/>
      <c r="X13" s="230" t="s">
        <v>165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172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1270</v>
      </c>
      <c r="C14" s="260" t="s">
        <v>1271</v>
      </c>
      <c r="D14" s="251" t="s">
        <v>462</v>
      </c>
      <c r="E14" s="252">
        <v>7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171</v>
      </c>
      <c r="T14" s="230" t="s">
        <v>277</v>
      </c>
      <c r="U14" s="230">
        <v>0</v>
      </c>
      <c r="V14" s="230">
        <f>ROUND(E14*U14,2)</f>
        <v>0</v>
      </c>
      <c r="W14" s="230"/>
      <c r="X14" s="230" t="s">
        <v>165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172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1272</v>
      </c>
      <c r="C15" s="260" t="s">
        <v>1273</v>
      </c>
      <c r="D15" s="251" t="s">
        <v>462</v>
      </c>
      <c r="E15" s="252">
        <v>7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171</v>
      </c>
      <c r="T15" s="230" t="s">
        <v>277</v>
      </c>
      <c r="U15" s="230">
        <v>0</v>
      </c>
      <c r="V15" s="230">
        <f>ROUND(E15*U15,2)</f>
        <v>0</v>
      </c>
      <c r="W15" s="230"/>
      <c r="X15" s="230" t="s">
        <v>165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172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1274</v>
      </c>
      <c r="C16" s="260" t="s">
        <v>1275</v>
      </c>
      <c r="D16" s="251" t="s">
        <v>462</v>
      </c>
      <c r="E16" s="252">
        <v>7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171</v>
      </c>
      <c r="T16" s="230" t="s">
        <v>277</v>
      </c>
      <c r="U16" s="230">
        <v>0</v>
      </c>
      <c r="V16" s="230">
        <f>ROUND(E16*U16,2)</f>
        <v>0</v>
      </c>
      <c r="W16" s="230"/>
      <c r="X16" s="230" t="s">
        <v>165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172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1276</v>
      </c>
      <c r="C17" s="260" t="s">
        <v>1277</v>
      </c>
      <c r="D17" s="251" t="s">
        <v>462</v>
      </c>
      <c r="E17" s="252">
        <v>5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171</v>
      </c>
      <c r="T17" s="230" t="s">
        <v>277</v>
      </c>
      <c r="U17" s="230">
        <v>0</v>
      </c>
      <c r="V17" s="230">
        <f>ROUND(E17*U17,2)</f>
        <v>0</v>
      </c>
      <c r="W17" s="230"/>
      <c r="X17" s="230" t="s">
        <v>165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9">
        <v>10</v>
      </c>
      <c r="B18" s="250" t="s">
        <v>1278</v>
      </c>
      <c r="C18" s="260" t="s">
        <v>1279</v>
      </c>
      <c r="D18" s="251" t="s">
        <v>462</v>
      </c>
      <c r="E18" s="252">
        <v>5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171</v>
      </c>
      <c r="T18" s="230" t="s">
        <v>277</v>
      </c>
      <c r="U18" s="230">
        <v>0</v>
      </c>
      <c r="V18" s="230">
        <f>ROUND(E18*U18,2)</f>
        <v>0</v>
      </c>
      <c r="W18" s="230"/>
      <c r="X18" s="230" t="s">
        <v>489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9">
        <v>11</v>
      </c>
      <c r="B19" s="250" t="s">
        <v>1280</v>
      </c>
      <c r="C19" s="260" t="s">
        <v>1281</v>
      </c>
      <c r="D19" s="251" t="s">
        <v>462</v>
      </c>
      <c r="E19" s="252">
        <v>3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171</v>
      </c>
      <c r="T19" s="230" t="s">
        <v>277</v>
      </c>
      <c r="U19" s="230">
        <v>0</v>
      </c>
      <c r="V19" s="230">
        <f>ROUND(E19*U19,2)</f>
        <v>0</v>
      </c>
      <c r="W19" s="230"/>
      <c r="X19" s="230" t="s">
        <v>489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9">
        <v>12</v>
      </c>
      <c r="B20" s="250" t="s">
        <v>1282</v>
      </c>
      <c r="C20" s="260" t="s">
        <v>1283</v>
      </c>
      <c r="D20" s="251" t="s">
        <v>462</v>
      </c>
      <c r="E20" s="252">
        <v>5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171</v>
      </c>
      <c r="T20" s="230" t="s">
        <v>277</v>
      </c>
      <c r="U20" s="230">
        <v>0</v>
      </c>
      <c r="V20" s="230">
        <f>ROUND(E20*U20,2)</f>
        <v>0</v>
      </c>
      <c r="W20" s="230"/>
      <c r="X20" s="230" t="s">
        <v>489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1284</v>
      </c>
      <c r="C21" s="260" t="s">
        <v>1285</v>
      </c>
      <c r="D21" s="251" t="s">
        <v>462</v>
      </c>
      <c r="E21" s="252">
        <v>7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171</v>
      </c>
      <c r="T21" s="230" t="s">
        <v>277</v>
      </c>
      <c r="U21" s="230">
        <v>0</v>
      </c>
      <c r="V21" s="230">
        <f>ROUND(E21*U21,2)</f>
        <v>0</v>
      </c>
      <c r="W21" s="230"/>
      <c r="X21" s="230" t="s">
        <v>489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1286</v>
      </c>
      <c r="C22" s="260" t="s">
        <v>1287</v>
      </c>
      <c r="D22" s="251" t="s">
        <v>462</v>
      </c>
      <c r="E22" s="252">
        <v>7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171</v>
      </c>
      <c r="T22" s="230" t="s">
        <v>277</v>
      </c>
      <c r="U22" s="230">
        <v>0</v>
      </c>
      <c r="V22" s="230">
        <f>ROUND(E22*U22,2)</f>
        <v>0</v>
      </c>
      <c r="W22" s="230"/>
      <c r="X22" s="230" t="s">
        <v>489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7" t="s">
        <v>158</v>
      </c>
      <c r="B23" s="238" t="s">
        <v>64</v>
      </c>
      <c r="C23" s="257" t="s">
        <v>65</v>
      </c>
      <c r="D23" s="239"/>
      <c r="E23" s="240"/>
      <c r="F23" s="241"/>
      <c r="G23" s="242">
        <f>SUMIF(AG24:AG61,"&lt;&gt;NOR",G24:G61)</f>
        <v>0</v>
      </c>
      <c r="H23" s="236"/>
      <c r="I23" s="236">
        <f>SUM(I24:I61)</f>
        <v>0</v>
      </c>
      <c r="J23" s="236"/>
      <c r="K23" s="236">
        <f>SUM(K24:K61)</f>
        <v>0</v>
      </c>
      <c r="L23" s="236"/>
      <c r="M23" s="236">
        <f>SUM(M24:M61)</f>
        <v>0</v>
      </c>
      <c r="N23" s="236"/>
      <c r="O23" s="236">
        <f>SUM(O24:O61)</f>
        <v>0</v>
      </c>
      <c r="P23" s="236"/>
      <c r="Q23" s="236">
        <f>SUM(Q24:Q61)</f>
        <v>0</v>
      </c>
      <c r="R23" s="236"/>
      <c r="S23" s="236"/>
      <c r="T23" s="236"/>
      <c r="U23" s="236"/>
      <c r="V23" s="236">
        <f>SUM(V24:V61)</f>
        <v>0</v>
      </c>
      <c r="W23" s="236"/>
      <c r="X23" s="236"/>
      <c r="AG23" t="s">
        <v>159</v>
      </c>
    </row>
    <row r="24" spans="1:60" outlineLevel="1" x14ac:dyDescent="0.25">
      <c r="A24" s="249">
        <v>15</v>
      </c>
      <c r="B24" s="250" t="s">
        <v>1288</v>
      </c>
      <c r="C24" s="260" t="s">
        <v>1289</v>
      </c>
      <c r="D24" s="251" t="s">
        <v>232</v>
      </c>
      <c r="E24" s="252">
        <v>64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171</v>
      </c>
      <c r="T24" s="230" t="s">
        <v>277</v>
      </c>
      <c r="U24" s="230">
        <v>0</v>
      </c>
      <c r="V24" s="230">
        <f>ROUND(E24*U24,2)</f>
        <v>0</v>
      </c>
      <c r="W24" s="230"/>
      <c r="X24" s="230" t="s">
        <v>165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172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16</v>
      </c>
      <c r="B25" s="250" t="s">
        <v>1290</v>
      </c>
      <c r="C25" s="260" t="s">
        <v>1291</v>
      </c>
      <c r="D25" s="251" t="s">
        <v>232</v>
      </c>
      <c r="E25" s="252">
        <v>62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171</v>
      </c>
      <c r="T25" s="230" t="s">
        <v>277</v>
      </c>
      <c r="U25" s="230">
        <v>0</v>
      </c>
      <c r="V25" s="230">
        <f>ROUND(E25*U25,2)</f>
        <v>0</v>
      </c>
      <c r="W25" s="230"/>
      <c r="X25" s="230" t="s">
        <v>165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172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17</v>
      </c>
      <c r="B26" s="250" t="s">
        <v>1292</v>
      </c>
      <c r="C26" s="260" t="s">
        <v>1293</v>
      </c>
      <c r="D26" s="251" t="s">
        <v>232</v>
      </c>
      <c r="E26" s="252">
        <v>56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171</v>
      </c>
      <c r="T26" s="230" t="s">
        <v>277</v>
      </c>
      <c r="U26" s="230">
        <v>0</v>
      </c>
      <c r="V26" s="230">
        <f>ROUND(E26*U26,2)</f>
        <v>0</v>
      </c>
      <c r="W26" s="230"/>
      <c r="X26" s="230" t="s">
        <v>165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172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18</v>
      </c>
      <c r="B27" s="250" t="s">
        <v>1294</v>
      </c>
      <c r="C27" s="260" t="s">
        <v>1295</v>
      </c>
      <c r="D27" s="251" t="s">
        <v>232</v>
      </c>
      <c r="E27" s="252">
        <v>64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171</v>
      </c>
      <c r="T27" s="230" t="s">
        <v>277</v>
      </c>
      <c r="U27" s="230">
        <v>0</v>
      </c>
      <c r="V27" s="230">
        <f>ROUND(E27*U27,2)</f>
        <v>0</v>
      </c>
      <c r="W27" s="230"/>
      <c r="X27" s="230" t="s">
        <v>165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172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19</v>
      </c>
      <c r="B28" s="250" t="s">
        <v>1296</v>
      </c>
      <c r="C28" s="260" t="s">
        <v>1297</v>
      </c>
      <c r="D28" s="251" t="s">
        <v>232</v>
      </c>
      <c r="E28" s="252">
        <v>62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171</v>
      </c>
      <c r="T28" s="230" t="s">
        <v>277</v>
      </c>
      <c r="U28" s="230">
        <v>0</v>
      </c>
      <c r="V28" s="230">
        <f>ROUND(E28*U28,2)</f>
        <v>0</v>
      </c>
      <c r="W28" s="230"/>
      <c r="X28" s="230" t="s">
        <v>165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172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20</v>
      </c>
      <c r="B29" s="250" t="s">
        <v>1298</v>
      </c>
      <c r="C29" s="260" t="s">
        <v>1299</v>
      </c>
      <c r="D29" s="251" t="s">
        <v>232</v>
      </c>
      <c r="E29" s="252">
        <v>56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171</v>
      </c>
      <c r="T29" s="230" t="s">
        <v>277</v>
      </c>
      <c r="U29" s="230">
        <v>0</v>
      </c>
      <c r="V29" s="230">
        <f>ROUND(E29*U29,2)</f>
        <v>0</v>
      </c>
      <c r="W29" s="230"/>
      <c r="X29" s="230" t="s">
        <v>165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172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9">
        <v>21</v>
      </c>
      <c r="B30" s="250" t="s">
        <v>1300</v>
      </c>
      <c r="C30" s="260" t="s">
        <v>1301</v>
      </c>
      <c r="D30" s="251" t="s">
        <v>232</v>
      </c>
      <c r="E30" s="252">
        <v>64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171</v>
      </c>
      <c r="T30" s="230" t="s">
        <v>277</v>
      </c>
      <c r="U30" s="230">
        <v>0</v>
      </c>
      <c r="V30" s="230">
        <f>ROUND(E30*U30,2)</f>
        <v>0</v>
      </c>
      <c r="W30" s="230"/>
      <c r="X30" s="230" t="s">
        <v>165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172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22</v>
      </c>
      <c r="B31" s="250" t="s">
        <v>1302</v>
      </c>
      <c r="C31" s="260" t="s">
        <v>1303</v>
      </c>
      <c r="D31" s="251" t="s">
        <v>232</v>
      </c>
      <c r="E31" s="252">
        <v>62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171</v>
      </c>
      <c r="T31" s="230" t="s">
        <v>277</v>
      </c>
      <c r="U31" s="230">
        <v>0</v>
      </c>
      <c r="V31" s="230">
        <f>ROUND(E31*U31,2)</f>
        <v>0</v>
      </c>
      <c r="W31" s="230"/>
      <c r="X31" s="230" t="s">
        <v>165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172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23</v>
      </c>
      <c r="B32" s="250" t="s">
        <v>1304</v>
      </c>
      <c r="C32" s="260" t="s">
        <v>1305</v>
      </c>
      <c r="D32" s="251" t="s">
        <v>232</v>
      </c>
      <c r="E32" s="252">
        <v>56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171</v>
      </c>
      <c r="T32" s="230" t="s">
        <v>277</v>
      </c>
      <c r="U32" s="230">
        <v>0</v>
      </c>
      <c r="V32" s="230">
        <f>ROUND(E32*U32,2)</f>
        <v>0</v>
      </c>
      <c r="W32" s="230"/>
      <c r="X32" s="230" t="s">
        <v>165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172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9">
        <v>24</v>
      </c>
      <c r="B33" s="250" t="s">
        <v>1306</v>
      </c>
      <c r="C33" s="260" t="s">
        <v>1307</v>
      </c>
      <c r="D33" s="251" t="s">
        <v>232</v>
      </c>
      <c r="E33" s="252">
        <v>182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171</v>
      </c>
      <c r="T33" s="230" t="s">
        <v>277</v>
      </c>
      <c r="U33" s="230">
        <v>0</v>
      </c>
      <c r="V33" s="230">
        <f>ROUND(E33*U33,2)</f>
        <v>0</v>
      </c>
      <c r="W33" s="230"/>
      <c r="X33" s="230" t="s">
        <v>165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172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25</v>
      </c>
      <c r="B34" s="250" t="s">
        <v>1308</v>
      </c>
      <c r="C34" s="260" t="s">
        <v>1309</v>
      </c>
      <c r="D34" s="251" t="s">
        <v>462</v>
      </c>
      <c r="E34" s="252">
        <v>7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171</v>
      </c>
      <c r="T34" s="230" t="s">
        <v>277</v>
      </c>
      <c r="U34" s="230">
        <v>0</v>
      </c>
      <c r="V34" s="230">
        <f>ROUND(E34*U34,2)</f>
        <v>0</v>
      </c>
      <c r="W34" s="230"/>
      <c r="X34" s="230" t="s">
        <v>165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172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9">
        <v>26</v>
      </c>
      <c r="B35" s="250" t="s">
        <v>1310</v>
      </c>
      <c r="C35" s="260" t="s">
        <v>1311</v>
      </c>
      <c r="D35" s="251" t="s">
        <v>462</v>
      </c>
      <c r="E35" s="252">
        <v>1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171</v>
      </c>
      <c r="T35" s="230" t="s">
        <v>277</v>
      </c>
      <c r="U35" s="230">
        <v>0</v>
      </c>
      <c r="V35" s="230">
        <f>ROUND(E35*U35,2)</f>
        <v>0</v>
      </c>
      <c r="W35" s="230"/>
      <c r="X35" s="230" t="s">
        <v>165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172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27</v>
      </c>
      <c r="B36" s="250" t="s">
        <v>1312</v>
      </c>
      <c r="C36" s="260" t="s">
        <v>1313</v>
      </c>
      <c r="D36" s="251" t="s">
        <v>462</v>
      </c>
      <c r="E36" s="252">
        <v>2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171</v>
      </c>
      <c r="T36" s="230" t="s">
        <v>277</v>
      </c>
      <c r="U36" s="230">
        <v>0</v>
      </c>
      <c r="V36" s="230">
        <f>ROUND(E36*U36,2)</f>
        <v>0</v>
      </c>
      <c r="W36" s="230"/>
      <c r="X36" s="230" t="s">
        <v>165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172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9">
        <v>28</v>
      </c>
      <c r="B37" s="250" t="s">
        <v>1314</v>
      </c>
      <c r="C37" s="260" t="s">
        <v>1315</v>
      </c>
      <c r="D37" s="251" t="s">
        <v>462</v>
      </c>
      <c r="E37" s="252">
        <v>2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171</v>
      </c>
      <c r="T37" s="230" t="s">
        <v>277</v>
      </c>
      <c r="U37" s="230">
        <v>0</v>
      </c>
      <c r="V37" s="230">
        <f>ROUND(E37*U37,2)</f>
        <v>0</v>
      </c>
      <c r="W37" s="230"/>
      <c r="X37" s="230" t="s">
        <v>165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172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9">
        <v>29</v>
      </c>
      <c r="B38" s="250" t="s">
        <v>1316</v>
      </c>
      <c r="C38" s="260" t="s">
        <v>1317</v>
      </c>
      <c r="D38" s="251" t="s">
        <v>462</v>
      </c>
      <c r="E38" s="252">
        <v>3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171</v>
      </c>
      <c r="T38" s="230" t="s">
        <v>277</v>
      </c>
      <c r="U38" s="230">
        <v>0</v>
      </c>
      <c r="V38" s="230">
        <f>ROUND(E38*U38,2)</f>
        <v>0</v>
      </c>
      <c r="W38" s="230"/>
      <c r="X38" s="230" t="s">
        <v>165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9">
        <v>30</v>
      </c>
      <c r="B39" s="250" t="s">
        <v>1318</v>
      </c>
      <c r="C39" s="260" t="s">
        <v>1319</v>
      </c>
      <c r="D39" s="251" t="s">
        <v>462</v>
      </c>
      <c r="E39" s="252">
        <v>1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171</v>
      </c>
      <c r="T39" s="230" t="s">
        <v>277</v>
      </c>
      <c r="U39" s="230">
        <v>0</v>
      </c>
      <c r="V39" s="230">
        <f>ROUND(E39*U39,2)</f>
        <v>0</v>
      </c>
      <c r="W39" s="230"/>
      <c r="X39" s="230" t="s">
        <v>165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172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31</v>
      </c>
      <c r="B40" s="250" t="s">
        <v>1320</v>
      </c>
      <c r="C40" s="260" t="s">
        <v>1321</v>
      </c>
      <c r="D40" s="251" t="s">
        <v>462</v>
      </c>
      <c r="E40" s="252">
        <v>1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171</v>
      </c>
      <c r="T40" s="230" t="s">
        <v>277</v>
      </c>
      <c r="U40" s="230">
        <v>0</v>
      </c>
      <c r="V40" s="230">
        <f>ROUND(E40*U40,2)</f>
        <v>0</v>
      </c>
      <c r="W40" s="230"/>
      <c r="X40" s="230" t="s">
        <v>165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172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9">
        <v>32</v>
      </c>
      <c r="B41" s="250" t="s">
        <v>1322</v>
      </c>
      <c r="C41" s="260" t="s">
        <v>1323</v>
      </c>
      <c r="D41" s="251" t="s">
        <v>462</v>
      </c>
      <c r="E41" s="252">
        <v>3</v>
      </c>
      <c r="F41" s="253"/>
      <c r="G41" s="25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171</v>
      </c>
      <c r="T41" s="230" t="s">
        <v>277</v>
      </c>
      <c r="U41" s="230">
        <v>0</v>
      </c>
      <c r="V41" s="230">
        <f>ROUND(E41*U41,2)</f>
        <v>0</v>
      </c>
      <c r="W41" s="230"/>
      <c r="X41" s="230" t="s">
        <v>165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172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9">
        <v>33</v>
      </c>
      <c r="B42" s="250" t="s">
        <v>1322</v>
      </c>
      <c r="C42" s="260" t="s">
        <v>1323</v>
      </c>
      <c r="D42" s="251" t="s">
        <v>462</v>
      </c>
      <c r="E42" s="252">
        <v>2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171</v>
      </c>
      <c r="T42" s="230" t="s">
        <v>277</v>
      </c>
      <c r="U42" s="230">
        <v>0</v>
      </c>
      <c r="V42" s="230">
        <f>ROUND(E42*U42,2)</f>
        <v>0</v>
      </c>
      <c r="W42" s="230"/>
      <c r="X42" s="230" t="s">
        <v>165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172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9">
        <v>34</v>
      </c>
      <c r="B43" s="250" t="s">
        <v>1324</v>
      </c>
      <c r="C43" s="260" t="s">
        <v>1325</v>
      </c>
      <c r="D43" s="251" t="s">
        <v>462</v>
      </c>
      <c r="E43" s="252">
        <v>1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171</v>
      </c>
      <c r="T43" s="230" t="s">
        <v>277</v>
      </c>
      <c r="U43" s="230">
        <v>0</v>
      </c>
      <c r="V43" s="230">
        <f>ROUND(E43*U43,2)</f>
        <v>0</v>
      </c>
      <c r="W43" s="230"/>
      <c r="X43" s="230" t="s">
        <v>165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172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9">
        <v>35</v>
      </c>
      <c r="B44" s="250" t="s">
        <v>1324</v>
      </c>
      <c r="C44" s="260" t="s">
        <v>1325</v>
      </c>
      <c r="D44" s="251" t="s">
        <v>462</v>
      </c>
      <c r="E44" s="252">
        <v>2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171</v>
      </c>
      <c r="T44" s="230" t="s">
        <v>277</v>
      </c>
      <c r="U44" s="230">
        <v>0</v>
      </c>
      <c r="V44" s="230">
        <f>ROUND(E44*U44,2)</f>
        <v>0</v>
      </c>
      <c r="W44" s="230"/>
      <c r="X44" s="230" t="s">
        <v>165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172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36</v>
      </c>
      <c r="B45" s="250" t="s">
        <v>1326</v>
      </c>
      <c r="C45" s="260" t="s">
        <v>1327</v>
      </c>
      <c r="D45" s="251" t="s">
        <v>462</v>
      </c>
      <c r="E45" s="252">
        <v>1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171</v>
      </c>
      <c r="T45" s="230" t="s">
        <v>277</v>
      </c>
      <c r="U45" s="230">
        <v>0</v>
      </c>
      <c r="V45" s="230">
        <f>ROUND(E45*U45,2)</f>
        <v>0</v>
      </c>
      <c r="W45" s="230"/>
      <c r="X45" s="230" t="s">
        <v>165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172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9">
        <v>37</v>
      </c>
      <c r="B46" s="250" t="s">
        <v>1326</v>
      </c>
      <c r="C46" s="260" t="s">
        <v>1327</v>
      </c>
      <c r="D46" s="251" t="s">
        <v>462</v>
      </c>
      <c r="E46" s="252">
        <v>2</v>
      </c>
      <c r="F46" s="253"/>
      <c r="G46" s="254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171</v>
      </c>
      <c r="T46" s="230" t="s">
        <v>277</v>
      </c>
      <c r="U46" s="230">
        <v>0</v>
      </c>
      <c r="V46" s="230">
        <f>ROUND(E46*U46,2)</f>
        <v>0</v>
      </c>
      <c r="W46" s="230"/>
      <c r="X46" s="230" t="s">
        <v>165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172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38</v>
      </c>
      <c r="B47" s="250" t="s">
        <v>1326</v>
      </c>
      <c r="C47" s="260" t="s">
        <v>1327</v>
      </c>
      <c r="D47" s="251" t="s">
        <v>462</v>
      </c>
      <c r="E47" s="252">
        <v>1</v>
      </c>
      <c r="F47" s="253"/>
      <c r="G47" s="254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171</v>
      </c>
      <c r="T47" s="230" t="s">
        <v>277</v>
      </c>
      <c r="U47" s="230">
        <v>0</v>
      </c>
      <c r="V47" s="230">
        <f>ROUND(E47*U47,2)</f>
        <v>0</v>
      </c>
      <c r="W47" s="230"/>
      <c r="X47" s="230" t="s">
        <v>165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172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9">
        <v>39</v>
      </c>
      <c r="B48" s="250" t="s">
        <v>1328</v>
      </c>
      <c r="C48" s="260" t="s">
        <v>1329</v>
      </c>
      <c r="D48" s="251" t="s">
        <v>462</v>
      </c>
      <c r="E48" s="252">
        <v>1</v>
      </c>
      <c r="F48" s="253"/>
      <c r="G48" s="25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171</v>
      </c>
      <c r="T48" s="230" t="s">
        <v>277</v>
      </c>
      <c r="U48" s="230">
        <v>0</v>
      </c>
      <c r="V48" s="230">
        <f>ROUND(E48*U48,2)</f>
        <v>0</v>
      </c>
      <c r="W48" s="230"/>
      <c r="X48" s="230" t="s">
        <v>165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172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9">
        <v>40</v>
      </c>
      <c r="B49" s="250" t="s">
        <v>1330</v>
      </c>
      <c r="C49" s="260" t="s">
        <v>1331</v>
      </c>
      <c r="D49" s="251" t="s">
        <v>462</v>
      </c>
      <c r="E49" s="252">
        <v>1</v>
      </c>
      <c r="F49" s="253"/>
      <c r="G49" s="254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171</v>
      </c>
      <c r="T49" s="230" t="s">
        <v>277</v>
      </c>
      <c r="U49" s="230">
        <v>0</v>
      </c>
      <c r="V49" s="230">
        <f>ROUND(E49*U49,2)</f>
        <v>0</v>
      </c>
      <c r="W49" s="230"/>
      <c r="X49" s="230" t="s">
        <v>165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172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9">
        <v>41</v>
      </c>
      <c r="B50" s="250" t="s">
        <v>1332</v>
      </c>
      <c r="C50" s="260" t="s">
        <v>1333</v>
      </c>
      <c r="D50" s="251" t="s">
        <v>462</v>
      </c>
      <c r="E50" s="252">
        <v>1</v>
      </c>
      <c r="F50" s="253"/>
      <c r="G50" s="254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171</v>
      </c>
      <c r="T50" s="230" t="s">
        <v>277</v>
      </c>
      <c r="U50" s="230">
        <v>0</v>
      </c>
      <c r="V50" s="230">
        <f>ROUND(E50*U50,2)</f>
        <v>0</v>
      </c>
      <c r="W50" s="230"/>
      <c r="X50" s="230" t="s">
        <v>165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172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9">
        <v>42</v>
      </c>
      <c r="B51" s="250" t="s">
        <v>1334</v>
      </c>
      <c r="C51" s="260" t="s">
        <v>1335</v>
      </c>
      <c r="D51" s="251" t="s">
        <v>462</v>
      </c>
      <c r="E51" s="252">
        <v>1</v>
      </c>
      <c r="F51" s="253"/>
      <c r="G51" s="254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171</v>
      </c>
      <c r="T51" s="230" t="s">
        <v>277</v>
      </c>
      <c r="U51" s="230">
        <v>0</v>
      </c>
      <c r="V51" s="230">
        <f>ROUND(E51*U51,2)</f>
        <v>0</v>
      </c>
      <c r="W51" s="230"/>
      <c r="X51" s="230" t="s">
        <v>165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172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9">
        <v>43</v>
      </c>
      <c r="B52" s="250" t="s">
        <v>1336</v>
      </c>
      <c r="C52" s="260" t="s">
        <v>1337</v>
      </c>
      <c r="D52" s="251" t="s">
        <v>462</v>
      </c>
      <c r="E52" s="252">
        <v>1</v>
      </c>
      <c r="F52" s="253"/>
      <c r="G52" s="254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171</v>
      </c>
      <c r="T52" s="230" t="s">
        <v>277</v>
      </c>
      <c r="U52" s="230">
        <v>0</v>
      </c>
      <c r="V52" s="230">
        <f>ROUND(E52*U52,2)</f>
        <v>0</v>
      </c>
      <c r="W52" s="230"/>
      <c r="X52" s="230" t="s">
        <v>165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172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44</v>
      </c>
      <c r="B53" s="250" t="s">
        <v>1338</v>
      </c>
      <c r="C53" s="260" t="s">
        <v>1339</v>
      </c>
      <c r="D53" s="251" t="s">
        <v>232</v>
      </c>
      <c r="E53" s="252">
        <v>182</v>
      </c>
      <c r="F53" s="253"/>
      <c r="G53" s="254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171</v>
      </c>
      <c r="T53" s="230" t="s">
        <v>277</v>
      </c>
      <c r="U53" s="230">
        <v>0</v>
      </c>
      <c r="V53" s="230">
        <f>ROUND(E53*U53,2)</f>
        <v>0</v>
      </c>
      <c r="W53" s="230"/>
      <c r="X53" s="230" t="s">
        <v>165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172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45</v>
      </c>
      <c r="B54" s="250" t="s">
        <v>1340</v>
      </c>
      <c r="C54" s="260" t="s">
        <v>1341</v>
      </c>
      <c r="D54" s="251" t="s">
        <v>232</v>
      </c>
      <c r="E54" s="252">
        <v>182</v>
      </c>
      <c r="F54" s="253"/>
      <c r="G54" s="254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171</v>
      </c>
      <c r="T54" s="230" t="s">
        <v>277</v>
      </c>
      <c r="U54" s="230">
        <v>0</v>
      </c>
      <c r="V54" s="230">
        <f>ROUND(E54*U54,2)</f>
        <v>0</v>
      </c>
      <c r="W54" s="230"/>
      <c r="X54" s="230" t="s">
        <v>165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172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46</v>
      </c>
      <c r="B55" s="250" t="s">
        <v>1342</v>
      </c>
      <c r="C55" s="260" t="s">
        <v>1343</v>
      </c>
      <c r="D55" s="251" t="s">
        <v>462</v>
      </c>
      <c r="E55" s="252">
        <v>2</v>
      </c>
      <c r="F55" s="253"/>
      <c r="G55" s="254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171</v>
      </c>
      <c r="T55" s="230" t="s">
        <v>277</v>
      </c>
      <c r="U55" s="230">
        <v>0</v>
      </c>
      <c r="V55" s="230">
        <f>ROUND(E55*U55,2)</f>
        <v>0</v>
      </c>
      <c r="W55" s="230"/>
      <c r="X55" s="230" t="s">
        <v>165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172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47</v>
      </c>
      <c r="B56" s="250" t="s">
        <v>1344</v>
      </c>
      <c r="C56" s="260" t="s">
        <v>1345</v>
      </c>
      <c r="D56" s="251" t="s">
        <v>462</v>
      </c>
      <c r="E56" s="252">
        <v>3</v>
      </c>
      <c r="F56" s="253"/>
      <c r="G56" s="254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171</v>
      </c>
      <c r="T56" s="230" t="s">
        <v>277</v>
      </c>
      <c r="U56" s="230">
        <v>0</v>
      </c>
      <c r="V56" s="230">
        <f>ROUND(E56*U56,2)</f>
        <v>0</v>
      </c>
      <c r="W56" s="230"/>
      <c r="X56" s="230" t="s">
        <v>165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172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9">
        <v>48</v>
      </c>
      <c r="B57" s="250" t="s">
        <v>717</v>
      </c>
      <c r="C57" s="260" t="s">
        <v>1346</v>
      </c>
      <c r="D57" s="251" t="s">
        <v>232</v>
      </c>
      <c r="E57" s="252">
        <v>10</v>
      </c>
      <c r="F57" s="253"/>
      <c r="G57" s="254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171</v>
      </c>
      <c r="T57" s="230" t="s">
        <v>277</v>
      </c>
      <c r="U57" s="230">
        <v>0</v>
      </c>
      <c r="V57" s="230">
        <f>ROUND(E57*U57,2)</f>
        <v>0</v>
      </c>
      <c r="W57" s="230"/>
      <c r="X57" s="230" t="s">
        <v>165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172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9">
        <v>49</v>
      </c>
      <c r="B58" s="250" t="s">
        <v>1347</v>
      </c>
      <c r="C58" s="260" t="s">
        <v>1348</v>
      </c>
      <c r="D58" s="251" t="s">
        <v>175</v>
      </c>
      <c r="E58" s="252">
        <v>2.8</v>
      </c>
      <c r="F58" s="253"/>
      <c r="G58" s="254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171</v>
      </c>
      <c r="T58" s="230" t="s">
        <v>277</v>
      </c>
      <c r="U58" s="230">
        <v>0</v>
      </c>
      <c r="V58" s="230">
        <f>ROUND(E58*U58,2)</f>
        <v>0</v>
      </c>
      <c r="W58" s="230"/>
      <c r="X58" s="230" t="s">
        <v>165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172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50</v>
      </c>
      <c r="B59" s="250" t="s">
        <v>1347</v>
      </c>
      <c r="C59" s="260" t="s">
        <v>1348</v>
      </c>
      <c r="D59" s="251" t="s">
        <v>175</v>
      </c>
      <c r="E59" s="252">
        <v>0.15</v>
      </c>
      <c r="F59" s="253"/>
      <c r="G59" s="254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171</v>
      </c>
      <c r="T59" s="230" t="s">
        <v>277</v>
      </c>
      <c r="U59" s="230">
        <v>0</v>
      </c>
      <c r="V59" s="230">
        <f>ROUND(E59*U59,2)</f>
        <v>0</v>
      </c>
      <c r="W59" s="230"/>
      <c r="X59" s="230" t="s">
        <v>165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172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51</v>
      </c>
      <c r="B60" s="250" t="s">
        <v>1349</v>
      </c>
      <c r="C60" s="260" t="s">
        <v>1350</v>
      </c>
      <c r="D60" s="251" t="s">
        <v>462</v>
      </c>
      <c r="E60" s="252">
        <v>2</v>
      </c>
      <c r="F60" s="253"/>
      <c r="G60" s="254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171</v>
      </c>
      <c r="T60" s="230" t="s">
        <v>277</v>
      </c>
      <c r="U60" s="230">
        <v>0</v>
      </c>
      <c r="V60" s="230">
        <f>ROUND(E60*U60,2)</f>
        <v>0</v>
      </c>
      <c r="W60" s="230"/>
      <c r="X60" s="230" t="s">
        <v>489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774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0.6" outlineLevel="1" x14ac:dyDescent="0.25">
      <c r="A61" s="249">
        <v>52</v>
      </c>
      <c r="B61" s="250" t="s">
        <v>1351</v>
      </c>
      <c r="C61" s="260" t="s">
        <v>1352</v>
      </c>
      <c r="D61" s="251" t="s">
        <v>462</v>
      </c>
      <c r="E61" s="252">
        <v>1</v>
      </c>
      <c r="F61" s="253"/>
      <c r="G61" s="254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171</v>
      </c>
      <c r="T61" s="230" t="s">
        <v>277</v>
      </c>
      <c r="U61" s="230">
        <v>0</v>
      </c>
      <c r="V61" s="230">
        <f>ROUND(E61*U61,2)</f>
        <v>0</v>
      </c>
      <c r="W61" s="230"/>
      <c r="X61" s="230" t="s">
        <v>489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774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7" t="s">
        <v>158</v>
      </c>
      <c r="B62" s="238" t="s">
        <v>94</v>
      </c>
      <c r="C62" s="257" t="s">
        <v>95</v>
      </c>
      <c r="D62" s="239"/>
      <c r="E62" s="240"/>
      <c r="F62" s="241"/>
      <c r="G62" s="242">
        <f>SUMIF(AG63:AG76,"&lt;&gt;NOR",G63:G76)</f>
        <v>0</v>
      </c>
      <c r="H62" s="236"/>
      <c r="I62" s="236">
        <f>SUM(I63:I76)</f>
        <v>0</v>
      </c>
      <c r="J62" s="236"/>
      <c r="K62" s="236">
        <f>SUM(K63:K76)</f>
        <v>0</v>
      </c>
      <c r="L62" s="236"/>
      <c r="M62" s="236">
        <f>SUM(M63:M76)</f>
        <v>0</v>
      </c>
      <c r="N62" s="236"/>
      <c r="O62" s="236">
        <f>SUM(O63:O76)</f>
        <v>0</v>
      </c>
      <c r="P62" s="236"/>
      <c r="Q62" s="236">
        <f>SUM(Q63:Q76)</f>
        <v>0</v>
      </c>
      <c r="R62" s="236"/>
      <c r="S62" s="236"/>
      <c r="T62" s="236"/>
      <c r="U62" s="236"/>
      <c r="V62" s="236">
        <f>SUM(V63:V76)</f>
        <v>0</v>
      </c>
      <c r="W62" s="236"/>
      <c r="X62" s="236"/>
      <c r="AG62" t="s">
        <v>159</v>
      </c>
    </row>
    <row r="63" spans="1:60" outlineLevel="1" x14ac:dyDescent="0.25">
      <c r="A63" s="249">
        <v>53</v>
      </c>
      <c r="B63" s="250" t="s">
        <v>1353</v>
      </c>
      <c r="C63" s="260" t="s">
        <v>1354</v>
      </c>
      <c r="D63" s="251" t="s">
        <v>232</v>
      </c>
      <c r="E63" s="252">
        <v>4</v>
      </c>
      <c r="F63" s="253"/>
      <c r="G63" s="254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171</v>
      </c>
      <c r="T63" s="230" t="s">
        <v>277</v>
      </c>
      <c r="U63" s="230">
        <v>0</v>
      </c>
      <c r="V63" s="230">
        <f>ROUND(E63*U63,2)</f>
        <v>0</v>
      </c>
      <c r="W63" s="230"/>
      <c r="X63" s="230" t="s">
        <v>165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744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54</v>
      </c>
      <c r="B64" s="250" t="s">
        <v>1355</v>
      </c>
      <c r="C64" s="260" t="s">
        <v>1356</v>
      </c>
      <c r="D64" s="251" t="s">
        <v>232</v>
      </c>
      <c r="E64" s="252">
        <v>11</v>
      </c>
      <c r="F64" s="253"/>
      <c r="G64" s="254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171</v>
      </c>
      <c r="T64" s="230" t="s">
        <v>277</v>
      </c>
      <c r="U64" s="230">
        <v>0</v>
      </c>
      <c r="V64" s="230">
        <f>ROUND(E64*U64,2)</f>
        <v>0</v>
      </c>
      <c r="W64" s="230"/>
      <c r="X64" s="230" t="s">
        <v>165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744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9">
        <v>55</v>
      </c>
      <c r="B65" s="250" t="s">
        <v>1357</v>
      </c>
      <c r="C65" s="260" t="s">
        <v>1358</v>
      </c>
      <c r="D65" s="251" t="s">
        <v>232</v>
      </c>
      <c r="E65" s="252">
        <v>3.5</v>
      </c>
      <c r="F65" s="253"/>
      <c r="G65" s="254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171</v>
      </c>
      <c r="T65" s="230" t="s">
        <v>277</v>
      </c>
      <c r="U65" s="230">
        <v>0</v>
      </c>
      <c r="V65" s="230">
        <f>ROUND(E65*U65,2)</f>
        <v>0</v>
      </c>
      <c r="W65" s="230"/>
      <c r="X65" s="230" t="s">
        <v>165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744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9">
        <v>56</v>
      </c>
      <c r="B66" s="250" t="s">
        <v>1359</v>
      </c>
      <c r="C66" s="260" t="s">
        <v>1360</v>
      </c>
      <c r="D66" s="251" t="s">
        <v>232</v>
      </c>
      <c r="E66" s="252">
        <v>14</v>
      </c>
      <c r="F66" s="253"/>
      <c r="G66" s="254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171</v>
      </c>
      <c r="T66" s="230" t="s">
        <v>277</v>
      </c>
      <c r="U66" s="230">
        <v>0</v>
      </c>
      <c r="V66" s="230">
        <f>ROUND(E66*U66,2)</f>
        <v>0</v>
      </c>
      <c r="W66" s="230"/>
      <c r="X66" s="230" t="s">
        <v>165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744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57</v>
      </c>
      <c r="B67" s="250" t="s">
        <v>1361</v>
      </c>
      <c r="C67" s="260" t="s">
        <v>1362</v>
      </c>
      <c r="D67" s="251" t="s">
        <v>232</v>
      </c>
      <c r="E67" s="252">
        <v>26</v>
      </c>
      <c r="F67" s="253"/>
      <c r="G67" s="254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171</v>
      </c>
      <c r="T67" s="230" t="s">
        <v>277</v>
      </c>
      <c r="U67" s="230">
        <v>0</v>
      </c>
      <c r="V67" s="230">
        <f>ROUND(E67*U67,2)</f>
        <v>0</v>
      </c>
      <c r="W67" s="230"/>
      <c r="X67" s="230" t="s">
        <v>165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744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9">
        <v>58</v>
      </c>
      <c r="B68" s="250" t="s">
        <v>1363</v>
      </c>
      <c r="C68" s="260" t="s">
        <v>1364</v>
      </c>
      <c r="D68" s="251" t="s">
        <v>232</v>
      </c>
      <c r="E68" s="252">
        <v>4</v>
      </c>
      <c r="F68" s="253"/>
      <c r="G68" s="254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171</v>
      </c>
      <c r="T68" s="230" t="s">
        <v>277</v>
      </c>
      <c r="U68" s="230">
        <v>0</v>
      </c>
      <c r="V68" s="230">
        <f>ROUND(E68*U68,2)</f>
        <v>0</v>
      </c>
      <c r="W68" s="230"/>
      <c r="X68" s="230" t="s">
        <v>165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744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9">
        <v>59</v>
      </c>
      <c r="B69" s="250" t="s">
        <v>1365</v>
      </c>
      <c r="C69" s="260" t="s">
        <v>1366</v>
      </c>
      <c r="D69" s="251" t="s">
        <v>462</v>
      </c>
      <c r="E69" s="252">
        <v>1</v>
      </c>
      <c r="F69" s="253"/>
      <c r="G69" s="254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171</v>
      </c>
      <c r="T69" s="230" t="s">
        <v>277</v>
      </c>
      <c r="U69" s="230">
        <v>0</v>
      </c>
      <c r="V69" s="230">
        <f>ROUND(E69*U69,2)</f>
        <v>0</v>
      </c>
      <c r="W69" s="230"/>
      <c r="X69" s="230" t="s">
        <v>165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744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9">
        <v>60</v>
      </c>
      <c r="B70" s="250" t="s">
        <v>1367</v>
      </c>
      <c r="C70" s="260" t="s">
        <v>1368</v>
      </c>
      <c r="D70" s="251" t="s">
        <v>462</v>
      </c>
      <c r="E70" s="252">
        <v>7</v>
      </c>
      <c r="F70" s="253"/>
      <c r="G70" s="254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171</v>
      </c>
      <c r="T70" s="230" t="s">
        <v>277</v>
      </c>
      <c r="U70" s="230">
        <v>0</v>
      </c>
      <c r="V70" s="230">
        <f>ROUND(E70*U70,2)</f>
        <v>0</v>
      </c>
      <c r="W70" s="230"/>
      <c r="X70" s="230" t="s">
        <v>165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744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9">
        <v>61</v>
      </c>
      <c r="B71" s="250" t="s">
        <v>1369</v>
      </c>
      <c r="C71" s="260" t="s">
        <v>1370</v>
      </c>
      <c r="D71" s="251" t="s">
        <v>462</v>
      </c>
      <c r="E71" s="252">
        <v>3</v>
      </c>
      <c r="F71" s="253"/>
      <c r="G71" s="254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171</v>
      </c>
      <c r="T71" s="230" t="s">
        <v>277</v>
      </c>
      <c r="U71" s="230">
        <v>0</v>
      </c>
      <c r="V71" s="230">
        <f>ROUND(E71*U71,2)</f>
        <v>0</v>
      </c>
      <c r="W71" s="230"/>
      <c r="X71" s="230" t="s">
        <v>165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744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9">
        <v>62</v>
      </c>
      <c r="B72" s="250" t="s">
        <v>1371</v>
      </c>
      <c r="C72" s="260" t="s">
        <v>1372</v>
      </c>
      <c r="D72" s="251" t="s">
        <v>462</v>
      </c>
      <c r="E72" s="252">
        <v>5</v>
      </c>
      <c r="F72" s="253"/>
      <c r="G72" s="254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171</v>
      </c>
      <c r="T72" s="230" t="s">
        <v>277</v>
      </c>
      <c r="U72" s="230">
        <v>0</v>
      </c>
      <c r="V72" s="230">
        <f>ROUND(E72*U72,2)</f>
        <v>0</v>
      </c>
      <c r="W72" s="230"/>
      <c r="X72" s="230" t="s">
        <v>165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744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9">
        <v>63</v>
      </c>
      <c r="B73" s="250" t="s">
        <v>1373</v>
      </c>
      <c r="C73" s="260" t="s">
        <v>1374</v>
      </c>
      <c r="D73" s="251" t="s">
        <v>462</v>
      </c>
      <c r="E73" s="252">
        <v>6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171</v>
      </c>
      <c r="T73" s="230" t="s">
        <v>277</v>
      </c>
      <c r="U73" s="230">
        <v>0</v>
      </c>
      <c r="V73" s="230">
        <f>ROUND(E73*U73,2)</f>
        <v>0</v>
      </c>
      <c r="W73" s="230"/>
      <c r="X73" s="230" t="s">
        <v>165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744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9">
        <v>64</v>
      </c>
      <c r="B74" s="250" t="s">
        <v>1375</v>
      </c>
      <c r="C74" s="260" t="s">
        <v>1376</v>
      </c>
      <c r="D74" s="251" t="s">
        <v>232</v>
      </c>
      <c r="E74" s="252">
        <v>62.5</v>
      </c>
      <c r="F74" s="253"/>
      <c r="G74" s="254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171</v>
      </c>
      <c r="T74" s="230" t="s">
        <v>277</v>
      </c>
      <c r="U74" s="230">
        <v>0</v>
      </c>
      <c r="V74" s="230">
        <f>ROUND(E74*U74,2)</f>
        <v>0</v>
      </c>
      <c r="W74" s="230"/>
      <c r="X74" s="230" t="s">
        <v>165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744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9">
        <v>65</v>
      </c>
      <c r="B75" s="250" t="s">
        <v>1377</v>
      </c>
      <c r="C75" s="260" t="s">
        <v>1378</v>
      </c>
      <c r="D75" s="251" t="s">
        <v>232</v>
      </c>
      <c r="E75" s="252">
        <v>32</v>
      </c>
      <c r="F75" s="253"/>
      <c r="G75" s="254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171</v>
      </c>
      <c r="T75" s="230" t="s">
        <v>277</v>
      </c>
      <c r="U75" s="230">
        <v>0</v>
      </c>
      <c r="V75" s="230">
        <f>ROUND(E75*U75,2)</f>
        <v>0</v>
      </c>
      <c r="W75" s="230"/>
      <c r="X75" s="230" t="s">
        <v>165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744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3">
        <v>66</v>
      </c>
      <c r="B76" s="244" t="s">
        <v>1379</v>
      </c>
      <c r="C76" s="258" t="s">
        <v>1380</v>
      </c>
      <c r="D76" s="245" t="s">
        <v>175</v>
      </c>
      <c r="E76" s="246">
        <v>0.6</v>
      </c>
      <c r="F76" s="247"/>
      <c r="G76" s="24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171</v>
      </c>
      <c r="T76" s="230" t="s">
        <v>277</v>
      </c>
      <c r="U76" s="230">
        <v>0</v>
      </c>
      <c r="V76" s="230">
        <f>ROUND(E76*U76,2)</f>
        <v>0</v>
      </c>
      <c r="W76" s="230"/>
      <c r="X76" s="230" t="s">
        <v>165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744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5">
      <c r="A77" s="3"/>
      <c r="B77" s="4"/>
      <c r="C77" s="264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145</v>
      </c>
    </row>
    <row r="78" spans="1:60" x14ac:dyDescent="0.25">
      <c r="A78" s="213"/>
      <c r="B78" s="214" t="s">
        <v>31</v>
      </c>
      <c r="C78" s="265"/>
      <c r="D78" s="215"/>
      <c r="E78" s="216"/>
      <c r="F78" s="216"/>
      <c r="G78" s="256">
        <f>G8+G23+G62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1256</v>
      </c>
    </row>
    <row r="79" spans="1:60" x14ac:dyDescent="0.25">
      <c r="A79" s="3"/>
      <c r="B79" s="4"/>
      <c r="C79" s="26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3"/>
      <c r="B80" s="4"/>
      <c r="C80" s="26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5">
      <c r="A81" s="217" t="s">
        <v>1257</v>
      </c>
      <c r="B81" s="217"/>
      <c r="C81" s="26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18"/>
      <c r="B82" s="219"/>
      <c r="C82" s="267"/>
      <c r="D82" s="219"/>
      <c r="E82" s="219"/>
      <c r="F82" s="219"/>
      <c r="G82" s="2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G82" t="s">
        <v>1258</v>
      </c>
    </row>
    <row r="83" spans="1:33" x14ac:dyDescent="0.25">
      <c r="A83" s="221"/>
      <c r="B83" s="222"/>
      <c r="C83" s="268"/>
      <c r="D83" s="222"/>
      <c r="E83" s="222"/>
      <c r="F83" s="222"/>
      <c r="G83" s="2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21"/>
      <c r="B84" s="222"/>
      <c r="C84" s="268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221"/>
      <c r="B85" s="222"/>
      <c r="C85" s="268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24"/>
      <c r="B86" s="225"/>
      <c r="C86" s="269"/>
      <c r="D86" s="225"/>
      <c r="E86" s="225"/>
      <c r="F86" s="225"/>
      <c r="G86" s="2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5">
      <c r="A87" s="3"/>
      <c r="B87" s="4"/>
      <c r="C87" s="26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C88" s="270"/>
      <c r="D88" s="10"/>
      <c r="AG88" t="s">
        <v>1259</v>
      </c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1:C81"/>
    <mergeCell ref="A82:G86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EB93-50EE-4643-AE79-8D5D52B495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133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134</v>
      </c>
      <c r="AG3" t="s">
        <v>135</v>
      </c>
    </row>
    <row r="4" spans="1:60" ht="25.05" customHeight="1" x14ac:dyDescent="0.25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136</v>
      </c>
    </row>
    <row r="5" spans="1:60" x14ac:dyDescent="0.25">
      <c r="D5" s="10"/>
    </row>
    <row r="6" spans="1:60" ht="39.6" x14ac:dyDescent="0.25">
      <c r="A6" s="206" t="s">
        <v>137</v>
      </c>
      <c r="B6" s="208" t="s">
        <v>138</v>
      </c>
      <c r="C6" s="208" t="s">
        <v>139</v>
      </c>
      <c r="D6" s="207" t="s">
        <v>140</v>
      </c>
      <c r="E6" s="206" t="s">
        <v>141</v>
      </c>
      <c r="F6" s="205" t="s">
        <v>142</v>
      </c>
      <c r="G6" s="206" t="s">
        <v>31</v>
      </c>
      <c r="H6" s="209" t="s">
        <v>32</v>
      </c>
      <c r="I6" s="209" t="s">
        <v>143</v>
      </c>
      <c r="J6" s="209" t="s">
        <v>33</v>
      </c>
      <c r="K6" s="209" t="s">
        <v>144</v>
      </c>
      <c r="L6" s="209" t="s">
        <v>145</v>
      </c>
      <c r="M6" s="209" t="s">
        <v>146</v>
      </c>
      <c r="N6" s="209" t="s">
        <v>147</v>
      </c>
      <c r="O6" s="209" t="s">
        <v>148</v>
      </c>
      <c r="P6" s="209" t="s">
        <v>149</v>
      </c>
      <c r="Q6" s="209" t="s">
        <v>150</v>
      </c>
      <c r="R6" s="209" t="s">
        <v>151</v>
      </c>
      <c r="S6" s="209" t="s">
        <v>152</v>
      </c>
      <c r="T6" s="209" t="s">
        <v>153</v>
      </c>
      <c r="U6" s="209" t="s">
        <v>154</v>
      </c>
      <c r="V6" s="209" t="s">
        <v>155</v>
      </c>
      <c r="W6" s="209" t="s">
        <v>156</v>
      </c>
      <c r="X6" s="209" t="s">
        <v>157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158</v>
      </c>
      <c r="B8" s="238" t="s">
        <v>124</v>
      </c>
      <c r="C8" s="257" t="s">
        <v>125</v>
      </c>
      <c r="D8" s="239"/>
      <c r="E8" s="240"/>
      <c r="F8" s="241"/>
      <c r="G8" s="242">
        <f>SUMIF(AG9:AG80,"&lt;&gt;NOR",G9:G80)</f>
        <v>0</v>
      </c>
      <c r="H8" s="236"/>
      <c r="I8" s="236">
        <f>SUM(I9:I80)</f>
        <v>0</v>
      </c>
      <c r="J8" s="236"/>
      <c r="K8" s="236">
        <f>SUM(K9:K80)</f>
        <v>0</v>
      </c>
      <c r="L8" s="236"/>
      <c r="M8" s="236">
        <f>SUM(M9:M80)</f>
        <v>0</v>
      </c>
      <c r="N8" s="236"/>
      <c r="O8" s="236">
        <f>SUM(O9:O80)</f>
        <v>0</v>
      </c>
      <c r="P8" s="236"/>
      <c r="Q8" s="236">
        <f>SUM(Q9:Q80)</f>
        <v>0</v>
      </c>
      <c r="R8" s="236"/>
      <c r="S8" s="236"/>
      <c r="T8" s="236"/>
      <c r="U8" s="236"/>
      <c r="V8" s="236">
        <f>SUM(V9:V80)</f>
        <v>0</v>
      </c>
      <c r="W8" s="236"/>
      <c r="X8" s="236"/>
      <c r="AG8" t="s">
        <v>159</v>
      </c>
    </row>
    <row r="9" spans="1:60" ht="20.399999999999999" outlineLevel="1" x14ac:dyDescent="0.25">
      <c r="A9" s="249">
        <v>1</v>
      </c>
      <c r="B9" s="250" t="s">
        <v>1381</v>
      </c>
      <c r="C9" s="260" t="s">
        <v>1382</v>
      </c>
      <c r="D9" s="251" t="s">
        <v>232</v>
      </c>
      <c r="E9" s="252">
        <v>25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171</v>
      </c>
      <c r="T9" s="230" t="s">
        <v>277</v>
      </c>
      <c r="U9" s="230">
        <v>0</v>
      </c>
      <c r="V9" s="230">
        <f>ROUND(E9*U9,2)</f>
        <v>0</v>
      </c>
      <c r="W9" s="230"/>
      <c r="X9" s="230" t="s">
        <v>165</v>
      </c>
      <c r="Y9" s="210"/>
      <c r="Z9" s="210"/>
      <c r="AA9" s="210"/>
      <c r="AB9" s="210"/>
      <c r="AC9" s="210"/>
      <c r="AD9" s="210"/>
      <c r="AE9" s="210"/>
      <c r="AF9" s="210"/>
      <c r="AG9" s="210" t="s">
        <v>1226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9">
        <v>2</v>
      </c>
      <c r="B10" s="250" t="s">
        <v>1383</v>
      </c>
      <c r="C10" s="260" t="s">
        <v>1384</v>
      </c>
      <c r="D10" s="251" t="s">
        <v>232</v>
      </c>
      <c r="E10" s="252">
        <v>200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171</v>
      </c>
      <c r="T10" s="230" t="s">
        <v>277</v>
      </c>
      <c r="U10" s="230">
        <v>0</v>
      </c>
      <c r="V10" s="230">
        <f>ROUND(E10*U10,2)</f>
        <v>0</v>
      </c>
      <c r="W10" s="230"/>
      <c r="X10" s="230" t="s">
        <v>165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1226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9">
        <v>3</v>
      </c>
      <c r="B11" s="250" t="s">
        <v>1385</v>
      </c>
      <c r="C11" s="260" t="s">
        <v>1386</v>
      </c>
      <c r="D11" s="251" t="s">
        <v>232</v>
      </c>
      <c r="E11" s="252">
        <v>40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171</v>
      </c>
      <c r="T11" s="230" t="s">
        <v>277</v>
      </c>
      <c r="U11" s="230">
        <v>0</v>
      </c>
      <c r="V11" s="230">
        <f>ROUND(E11*U11,2)</f>
        <v>0</v>
      </c>
      <c r="W11" s="230"/>
      <c r="X11" s="230" t="s">
        <v>165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1226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9">
        <v>4</v>
      </c>
      <c r="B12" s="250" t="s">
        <v>1387</v>
      </c>
      <c r="C12" s="260" t="s">
        <v>1388</v>
      </c>
      <c r="D12" s="251" t="s">
        <v>232</v>
      </c>
      <c r="E12" s="252">
        <v>40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171</v>
      </c>
      <c r="T12" s="230" t="s">
        <v>277</v>
      </c>
      <c r="U12" s="230">
        <v>0</v>
      </c>
      <c r="V12" s="230">
        <f>ROUND(E12*U12,2)</f>
        <v>0</v>
      </c>
      <c r="W12" s="230"/>
      <c r="X12" s="230" t="s">
        <v>165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1226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9">
        <v>5</v>
      </c>
      <c r="B13" s="250" t="s">
        <v>1389</v>
      </c>
      <c r="C13" s="260" t="s">
        <v>1390</v>
      </c>
      <c r="D13" s="251" t="s">
        <v>232</v>
      </c>
      <c r="E13" s="252">
        <v>40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171</v>
      </c>
      <c r="T13" s="230" t="s">
        <v>277</v>
      </c>
      <c r="U13" s="230">
        <v>0</v>
      </c>
      <c r="V13" s="230">
        <f>ROUND(E13*U13,2)</f>
        <v>0</v>
      </c>
      <c r="W13" s="230"/>
      <c r="X13" s="230" t="s">
        <v>165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9">
        <v>6</v>
      </c>
      <c r="B14" s="250" t="s">
        <v>1391</v>
      </c>
      <c r="C14" s="260" t="s">
        <v>1392</v>
      </c>
      <c r="D14" s="251" t="s">
        <v>306</v>
      </c>
      <c r="E14" s="252">
        <v>130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171</v>
      </c>
      <c r="T14" s="230" t="s">
        <v>277</v>
      </c>
      <c r="U14" s="230">
        <v>0</v>
      </c>
      <c r="V14" s="230">
        <f>ROUND(E14*U14,2)</f>
        <v>0</v>
      </c>
      <c r="W14" s="230"/>
      <c r="X14" s="230" t="s">
        <v>165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1226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9">
        <v>7</v>
      </c>
      <c r="B15" s="250" t="s">
        <v>1393</v>
      </c>
      <c r="C15" s="260" t="s">
        <v>1394</v>
      </c>
      <c r="D15" s="251" t="s">
        <v>306</v>
      </c>
      <c r="E15" s="252">
        <v>21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171</v>
      </c>
      <c r="T15" s="230" t="s">
        <v>277</v>
      </c>
      <c r="U15" s="230">
        <v>0</v>
      </c>
      <c r="V15" s="230">
        <f>ROUND(E15*U15,2)</f>
        <v>0</v>
      </c>
      <c r="W15" s="230"/>
      <c r="X15" s="230" t="s">
        <v>165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1226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9">
        <v>8</v>
      </c>
      <c r="B16" s="250" t="s">
        <v>1395</v>
      </c>
      <c r="C16" s="260" t="s">
        <v>1396</v>
      </c>
      <c r="D16" s="251" t="s">
        <v>306</v>
      </c>
      <c r="E16" s="252">
        <v>3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171</v>
      </c>
      <c r="T16" s="230" t="s">
        <v>277</v>
      </c>
      <c r="U16" s="230">
        <v>0</v>
      </c>
      <c r="V16" s="230">
        <f>ROUND(E16*U16,2)</f>
        <v>0</v>
      </c>
      <c r="W16" s="230"/>
      <c r="X16" s="230" t="s">
        <v>165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1226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9">
        <v>9</v>
      </c>
      <c r="B17" s="250" t="s">
        <v>1397</v>
      </c>
      <c r="C17" s="260" t="s">
        <v>1398</v>
      </c>
      <c r="D17" s="251" t="s">
        <v>306</v>
      </c>
      <c r="E17" s="252">
        <v>60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171</v>
      </c>
      <c r="T17" s="230" t="s">
        <v>277</v>
      </c>
      <c r="U17" s="230">
        <v>0</v>
      </c>
      <c r="V17" s="230">
        <f>ROUND(E17*U17,2)</f>
        <v>0</v>
      </c>
      <c r="W17" s="230"/>
      <c r="X17" s="230" t="s">
        <v>165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1226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9">
        <v>10</v>
      </c>
      <c r="B18" s="250" t="s">
        <v>1399</v>
      </c>
      <c r="C18" s="260" t="s">
        <v>1400</v>
      </c>
      <c r="D18" s="251" t="s">
        <v>306</v>
      </c>
      <c r="E18" s="252">
        <v>30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171</v>
      </c>
      <c r="T18" s="230" t="s">
        <v>277</v>
      </c>
      <c r="U18" s="230">
        <v>0</v>
      </c>
      <c r="V18" s="230">
        <f>ROUND(E18*U18,2)</f>
        <v>0</v>
      </c>
      <c r="W18" s="230"/>
      <c r="X18" s="230" t="s">
        <v>165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9">
        <v>11</v>
      </c>
      <c r="B19" s="250" t="s">
        <v>1401</v>
      </c>
      <c r="C19" s="260" t="s">
        <v>1402</v>
      </c>
      <c r="D19" s="251" t="s">
        <v>306</v>
      </c>
      <c r="E19" s="252">
        <v>6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171</v>
      </c>
      <c r="T19" s="230" t="s">
        <v>277</v>
      </c>
      <c r="U19" s="230">
        <v>0</v>
      </c>
      <c r="V19" s="230">
        <f>ROUND(E19*U19,2)</f>
        <v>0</v>
      </c>
      <c r="W19" s="230"/>
      <c r="X19" s="230" t="s">
        <v>165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1226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9">
        <v>12</v>
      </c>
      <c r="B20" s="250" t="s">
        <v>1403</v>
      </c>
      <c r="C20" s="260" t="s">
        <v>1404</v>
      </c>
      <c r="D20" s="251" t="s">
        <v>306</v>
      </c>
      <c r="E20" s="252">
        <v>600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171</v>
      </c>
      <c r="T20" s="230" t="s">
        <v>277</v>
      </c>
      <c r="U20" s="230">
        <v>0</v>
      </c>
      <c r="V20" s="230">
        <f>ROUND(E20*U20,2)</f>
        <v>0</v>
      </c>
      <c r="W20" s="230"/>
      <c r="X20" s="230" t="s">
        <v>165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1226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1405</v>
      </c>
      <c r="C21" s="260" t="s">
        <v>1406</v>
      </c>
      <c r="D21" s="251" t="s">
        <v>306</v>
      </c>
      <c r="E21" s="252">
        <v>15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171</v>
      </c>
      <c r="T21" s="230" t="s">
        <v>277</v>
      </c>
      <c r="U21" s="230">
        <v>0</v>
      </c>
      <c r="V21" s="230">
        <f>ROUND(E21*U21,2)</f>
        <v>0</v>
      </c>
      <c r="W21" s="230"/>
      <c r="X21" s="230" t="s">
        <v>165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1226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9">
        <v>14</v>
      </c>
      <c r="B22" s="250" t="s">
        <v>1407</v>
      </c>
      <c r="C22" s="260" t="s">
        <v>1408</v>
      </c>
      <c r="D22" s="251" t="s">
        <v>306</v>
      </c>
      <c r="E22" s="252">
        <v>1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171</v>
      </c>
      <c r="T22" s="230" t="s">
        <v>277</v>
      </c>
      <c r="U22" s="230">
        <v>0</v>
      </c>
      <c r="V22" s="230">
        <f>ROUND(E22*U22,2)</f>
        <v>0</v>
      </c>
      <c r="W22" s="230"/>
      <c r="X22" s="230" t="s">
        <v>165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1226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9">
        <v>15</v>
      </c>
      <c r="B23" s="250" t="s">
        <v>1409</v>
      </c>
      <c r="C23" s="260" t="s">
        <v>1410</v>
      </c>
      <c r="D23" s="251" t="s">
        <v>306</v>
      </c>
      <c r="E23" s="252">
        <v>7</v>
      </c>
      <c r="F23" s="253"/>
      <c r="G23" s="254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171</v>
      </c>
      <c r="T23" s="230" t="s">
        <v>277</v>
      </c>
      <c r="U23" s="230">
        <v>0</v>
      </c>
      <c r="V23" s="230">
        <f>ROUND(E23*U23,2)</f>
        <v>0</v>
      </c>
      <c r="W23" s="230"/>
      <c r="X23" s="230" t="s">
        <v>165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1226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9">
        <v>16</v>
      </c>
      <c r="B24" s="250" t="s">
        <v>1411</v>
      </c>
      <c r="C24" s="260" t="s">
        <v>1412</v>
      </c>
      <c r="D24" s="251" t="s">
        <v>306</v>
      </c>
      <c r="E24" s="252">
        <v>4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171</v>
      </c>
      <c r="T24" s="230" t="s">
        <v>277</v>
      </c>
      <c r="U24" s="230">
        <v>0</v>
      </c>
      <c r="V24" s="230">
        <f>ROUND(E24*U24,2)</f>
        <v>0</v>
      </c>
      <c r="W24" s="230"/>
      <c r="X24" s="230" t="s">
        <v>165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1226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9">
        <v>17</v>
      </c>
      <c r="B25" s="250" t="s">
        <v>1413</v>
      </c>
      <c r="C25" s="260" t="s">
        <v>1414</v>
      </c>
      <c r="D25" s="251" t="s">
        <v>306</v>
      </c>
      <c r="E25" s="252">
        <v>5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171</v>
      </c>
      <c r="T25" s="230" t="s">
        <v>277</v>
      </c>
      <c r="U25" s="230">
        <v>0</v>
      </c>
      <c r="V25" s="230">
        <f>ROUND(E25*U25,2)</f>
        <v>0</v>
      </c>
      <c r="W25" s="230"/>
      <c r="X25" s="230" t="s">
        <v>165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1226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9">
        <v>18</v>
      </c>
      <c r="B26" s="250" t="s">
        <v>1415</v>
      </c>
      <c r="C26" s="260" t="s">
        <v>1416</v>
      </c>
      <c r="D26" s="251" t="s">
        <v>306</v>
      </c>
      <c r="E26" s="252">
        <v>64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171</v>
      </c>
      <c r="T26" s="230" t="s">
        <v>277</v>
      </c>
      <c r="U26" s="230">
        <v>0</v>
      </c>
      <c r="V26" s="230">
        <f>ROUND(E26*U26,2)</f>
        <v>0</v>
      </c>
      <c r="W26" s="230"/>
      <c r="X26" s="230" t="s">
        <v>165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1417</v>
      </c>
      <c r="C27" s="260" t="s">
        <v>1418</v>
      </c>
      <c r="D27" s="251" t="s">
        <v>306</v>
      </c>
      <c r="E27" s="252">
        <v>1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171</v>
      </c>
      <c r="T27" s="230" t="s">
        <v>277</v>
      </c>
      <c r="U27" s="230">
        <v>0</v>
      </c>
      <c r="V27" s="230">
        <f>ROUND(E27*U27,2)</f>
        <v>0</v>
      </c>
      <c r="W27" s="230"/>
      <c r="X27" s="230" t="s">
        <v>165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1226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9">
        <v>20</v>
      </c>
      <c r="B28" s="250" t="s">
        <v>1419</v>
      </c>
      <c r="C28" s="260" t="s">
        <v>1420</v>
      </c>
      <c r="D28" s="251" t="s">
        <v>232</v>
      </c>
      <c r="E28" s="252">
        <v>18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171</v>
      </c>
      <c r="T28" s="230" t="s">
        <v>277</v>
      </c>
      <c r="U28" s="230">
        <v>0</v>
      </c>
      <c r="V28" s="230">
        <f>ROUND(E28*U28,2)</f>
        <v>0</v>
      </c>
      <c r="W28" s="230"/>
      <c r="X28" s="230" t="s">
        <v>165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1226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21</v>
      </c>
      <c r="B29" s="250" t="s">
        <v>1421</v>
      </c>
      <c r="C29" s="260" t="s">
        <v>1422</v>
      </c>
      <c r="D29" s="251" t="s">
        <v>232</v>
      </c>
      <c r="E29" s="252">
        <v>30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171</v>
      </c>
      <c r="T29" s="230" t="s">
        <v>277</v>
      </c>
      <c r="U29" s="230">
        <v>0</v>
      </c>
      <c r="V29" s="230">
        <f>ROUND(E29*U29,2)</f>
        <v>0</v>
      </c>
      <c r="W29" s="230"/>
      <c r="X29" s="230" t="s">
        <v>165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1226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9">
        <v>22</v>
      </c>
      <c r="B30" s="250" t="s">
        <v>1423</v>
      </c>
      <c r="C30" s="260" t="s">
        <v>1424</v>
      </c>
      <c r="D30" s="251" t="s">
        <v>232</v>
      </c>
      <c r="E30" s="252">
        <v>60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171</v>
      </c>
      <c r="T30" s="230" t="s">
        <v>277</v>
      </c>
      <c r="U30" s="230">
        <v>0</v>
      </c>
      <c r="V30" s="230">
        <f>ROUND(E30*U30,2)</f>
        <v>0</v>
      </c>
      <c r="W30" s="230"/>
      <c r="X30" s="230" t="s">
        <v>165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1226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9">
        <v>23</v>
      </c>
      <c r="B31" s="250" t="s">
        <v>1425</v>
      </c>
      <c r="C31" s="260" t="s">
        <v>1426</v>
      </c>
      <c r="D31" s="251" t="s">
        <v>232</v>
      </c>
      <c r="E31" s="252">
        <v>102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171</v>
      </c>
      <c r="T31" s="230" t="s">
        <v>277</v>
      </c>
      <c r="U31" s="230">
        <v>0</v>
      </c>
      <c r="V31" s="230">
        <f>ROUND(E31*U31,2)</f>
        <v>0</v>
      </c>
      <c r="W31" s="230"/>
      <c r="X31" s="230" t="s">
        <v>165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1226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9">
        <v>24</v>
      </c>
      <c r="B32" s="250" t="s">
        <v>1427</v>
      </c>
      <c r="C32" s="260" t="s">
        <v>1428</v>
      </c>
      <c r="D32" s="251" t="s">
        <v>232</v>
      </c>
      <c r="E32" s="252">
        <v>96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171</v>
      </c>
      <c r="T32" s="230" t="s">
        <v>277</v>
      </c>
      <c r="U32" s="230">
        <v>0</v>
      </c>
      <c r="V32" s="230">
        <f>ROUND(E32*U32,2)</f>
        <v>0</v>
      </c>
      <c r="W32" s="230"/>
      <c r="X32" s="230" t="s">
        <v>165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1226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9">
        <v>25</v>
      </c>
      <c r="B33" s="250" t="s">
        <v>1429</v>
      </c>
      <c r="C33" s="260" t="s">
        <v>1430</v>
      </c>
      <c r="D33" s="251" t="s">
        <v>306</v>
      </c>
      <c r="E33" s="252">
        <v>4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171</v>
      </c>
      <c r="T33" s="230" t="s">
        <v>277</v>
      </c>
      <c r="U33" s="230">
        <v>0</v>
      </c>
      <c r="V33" s="230">
        <f>ROUND(E33*U33,2)</f>
        <v>0</v>
      </c>
      <c r="W33" s="230"/>
      <c r="X33" s="230" t="s">
        <v>165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1226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9">
        <v>26</v>
      </c>
      <c r="B34" s="250" t="s">
        <v>1431</v>
      </c>
      <c r="C34" s="260" t="s">
        <v>1432</v>
      </c>
      <c r="D34" s="251" t="s">
        <v>306</v>
      </c>
      <c r="E34" s="252">
        <v>8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171</v>
      </c>
      <c r="T34" s="230" t="s">
        <v>277</v>
      </c>
      <c r="U34" s="230">
        <v>0</v>
      </c>
      <c r="V34" s="230">
        <f>ROUND(E34*U34,2)</f>
        <v>0</v>
      </c>
      <c r="W34" s="230"/>
      <c r="X34" s="230" t="s">
        <v>165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1226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9">
        <v>27</v>
      </c>
      <c r="B35" s="250" t="s">
        <v>1433</v>
      </c>
      <c r="C35" s="260" t="s">
        <v>1434</v>
      </c>
      <c r="D35" s="251" t="s">
        <v>306</v>
      </c>
      <c r="E35" s="252">
        <v>200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171</v>
      </c>
      <c r="T35" s="230" t="s">
        <v>277</v>
      </c>
      <c r="U35" s="230">
        <v>0</v>
      </c>
      <c r="V35" s="230">
        <f>ROUND(E35*U35,2)</f>
        <v>0</v>
      </c>
      <c r="W35" s="230"/>
      <c r="X35" s="230" t="s">
        <v>165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1226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9">
        <v>28</v>
      </c>
      <c r="B36" s="250" t="s">
        <v>1435</v>
      </c>
      <c r="C36" s="260" t="s">
        <v>1436</v>
      </c>
      <c r="D36" s="251" t="s">
        <v>306</v>
      </c>
      <c r="E36" s="252">
        <v>6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171</v>
      </c>
      <c r="T36" s="230" t="s">
        <v>277</v>
      </c>
      <c r="U36" s="230">
        <v>0</v>
      </c>
      <c r="V36" s="230">
        <f>ROUND(E36*U36,2)</f>
        <v>0</v>
      </c>
      <c r="W36" s="230"/>
      <c r="X36" s="230" t="s">
        <v>165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1226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9">
        <v>29</v>
      </c>
      <c r="B37" s="250" t="s">
        <v>1437</v>
      </c>
      <c r="C37" s="260" t="s">
        <v>1438</v>
      </c>
      <c r="D37" s="251" t="s">
        <v>306</v>
      </c>
      <c r="E37" s="252">
        <v>36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171</v>
      </c>
      <c r="T37" s="230" t="s">
        <v>277</v>
      </c>
      <c r="U37" s="230">
        <v>0</v>
      </c>
      <c r="V37" s="230">
        <f>ROUND(E37*U37,2)</f>
        <v>0</v>
      </c>
      <c r="W37" s="230"/>
      <c r="X37" s="230" t="s">
        <v>165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9">
        <v>30</v>
      </c>
      <c r="B38" s="250" t="s">
        <v>1439</v>
      </c>
      <c r="C38" s="260" t="s">
        <v>1440</v>
      </c>
      <c r="D38" s="251" t="s">
        <v>306</v>
      </c>
      <c r="E38" s="252">
        <v>18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171</v>
      </c>
      <c r="T38" s="230" t="s">
        <v>277</v>
      </c>
      <c r="U38" s="230">
        <v>0</v>
      </c>
      <c r="V38" s="230">
        <f>ROUND(E38*U38,2)</f>
        <v>0</v>
      </c>
      <c r="W38" s="230"/>
      <c r="X38" s="230" t="s">
        <v>165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1226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9">
        <v>31</v>
      </c>
      <c r="B39" s="250" t="s">
        <v>1441</v>
      </c>
      <c r="C39" s="260" t="s">
        <v>1442</v>
      </c>
      <c r="D39" s="251" t="s">
        <v>306</v>
      </c>
      <c r="E39" s="252">
        <v>6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171</v>
      </c>
      <c r="T39" s="230" t="s">
        <v>277</v>
      </c>
      <c r="U39" s="230">
        <v>0</v>
      </c>
      <c r="V39" s="230">
        <f>ROUND(E39*U39,2)</f>
        <v>0</v>
      </c>
      <c r="W39" s="230"/>
      <c r="X39" s="230" t="s">
        <v>165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1226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9">
        <v>32</v>
      </c>
      <c r="B40" s="250" t="s">
        <v>1443</v>
      </c>
      <c r="C40" s="260" t="s">
        <v>1444</v>
      </c>
      <c r="D40" s="251" t="s">
        <v>306</v>
      </c>
      <c r="E40" s="252">
        <v>6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171</v>
      </c>
      <c r="T40" s="230" t="s">
        <v>277</v>
      </c>
      <c r="U40" s="230">
        <v>0</v>
      </c>
      <c r="V40" s="230">
        <f>ROUND(E40*U40,2)</f>
        <v>0</v>
      </c>
      <c r="W40" s="230"/>
      <c r="X40" s="230" t="s">
        <v>165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1226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9">
        <v>33</v>
      </c>
      <c r="B41" s="250" t="s">
        <v>1445</v>
      </c>
      <c r="C41" s="260" t="s">
        <v>1446</v>
      </c>
      <c r="D41" s="251" t="s">
        <v>232</v>
      </c>
      <c r="E41" s="252">
        <v>52</v>
      </c>
      <c r="F41" s="253"/>
      <c r="G41" s="25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171</v>
      </c>
      <c r="T41" s="230" t="s">
        <v>277</v>
      </c>
      <c r="U41" s="230">
        <v>0</v>
      </c>
      <c r="V41" s="230">
        <f>ROUND(E41*U41,2)</f>
        <v>0</v>
      </c>
      <c r="W41" s="230"/>
      <c r="X41" s="230" t="s">
        <v>165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1226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9">
        <v>34</v>
      </c>
      <c r="B42" s="250" t="s">
        <v>1447</v>
      </c>
      <c r="C42" s="260" t="s">
        <v>1448</v>
      </c>
      <c r="D42" s="251" t="s">
        <v>232</v>
      </c>
      <c r="E42" s="252">
        <v>38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171</v>
      </c>
      <c r="T42" s="230" t="s">
        <v>277</v>
      </c>
      <c r="U42" s="230">
        <v>0</v>
      </c>
      <c r="V42" s="230">
        <f>ROUND(E42*U42,2)</f>
        <v>0</v>
      </c>
      <c r="W42" s="230"/>
      <c r="X42" s="230" t="s">
        <v>165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1226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9">
        <v>35</v>
      </c>
      <c r="B43" s="250" t="s">
        <v>1449</v>
      </c>
      <c r="C43" s="260" t="s">
        <v>1450</v>
      </c>
      <c r="D43" s="251" t="s">
        <v>232</v>
      </c>
      <c r="E43" s="252">
        <v>814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171</v>
      </c>
      <c r="T43" s="230" t="s">
        <v>277</v>
      </c>
      <c r="U43" s="230">
        <v>0</v>
      </c>
      <c r="V43" s="230">
        <f>ROUND(E43*U43,2)</f>
        <v>0</v>
      </c>
      <c r="W43" s="230"/>
      <c r="X43" s="230" t="s">
        <v>165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9">
        <v>36</v>
      </c>
      <c r="B44" s="250" t="s">
        <v>1451</v>
      </c>
      <c r="C44" s="260" t="s">
        <v>1452</v>
      </c>
      <c r="D44" s="251" t="s">
        <v>232</v>
      </c>
      <c r="E44" s="252">
        <v>706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171</v>
      </c>
      <c r="T44" s="230" t="s">
        <v>277</v>
      </c>
      <c r="U44" s="230">
        <v>0</v>
      </c>
      <c r="V44" s="230">
        <f>ROUND(E44*U44,2)</f>
        <v>0</v>
      </c>
      <c r="W44" s="230"/>
      <c r="X44" s="230" t="s">
        <v>165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1226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49">
        <v>37</v>
      </c>
      <c r="B45" s="250" t="s">
        <v>1453</v>
      </c>
      <c r="C45" s="260" t="s">
        <v>1454</v>
      </c>
      <c r="D45" s="251" t="s">
        <v>232</v>
      </c>
      <c r="E45" s="252">
        <v>40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171</v>
      </c>
      <c r="T45" s="230" t="s">
        <v>277</v>
      </c>
      <c r="U45" s="230">
        <v>0</v>
      </c>
      <c r="V45" s="230">
        <f>ROUND(E45*U45,2)</f>
        <v>0</v>
      </c>
      <c r="W45" s="230"/>
      <c r="X45" s="230" t="s">
        <v>165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1226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9">
        <v>38</v>
      </c>
      <c r="B46" s="250" t="s">
        <v>1455</v>
      </c>
      <c r="C46" s="260" t="s">
        <v>1456</v>
      </c>
      <c r="D46" s="251" t="s">
        <v>232</v>
      </c>
      <c r="E46" s="252">
        <v>100</v>
      </c>
      <c r="F46" s="253"/>
      <c r="G46" s="254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171</v>
      </c>
      <c r="T46" s="230" t="s">
        <v>277</v>
      </c>
      <c r="U46" s="230">
        <v>0</v>
      </c>
      <c r="V46" s="230">
        <f>ROUND(E46*U46,2)</f>
        <v>0</v>
      </c>
      <c r="W46" s="230"/>
      <c r="X46" s="230" t="s">
        <v>165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1226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39</v>
      </c>
      <c r="B47" s="250" t="s">
        <v>1457</v>
      </c>
      <c r="C47" s="260" t="s">
        <v>1458</v>
      </c>
      <c r="D47" s="251" t="s">
        <v>232</v>
      </c>
      <c r="E47" s="252">
        <v>100</v>
      </c>
      <c r="F47" s="253"/>
      <c r="G47" s="254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171</v>
      </c>
      <c r="T47" s="230" t="s">
        <v>277</v>
      </c>
      <c r="U47" s="230">
        <v>0</v>
      </c>
      <c r="V47" s="230">
        <f>ROUND(E47*U47,2)</f>
        <v>0</v>
      </c>
      <c r="W47" s="230"/>
      <c r="X47" s="230" t="s">
        <v>165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1226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9">
        <v>40</v>
      </c>
      <c r="B48" s="250" t="s">
        <v>1459</v>
      </c>
      <c r="C48" s="260" t="s">
        <v>1460</v>
      </c>
      <c r="D48" s="251" t="s">
        <v>462</v>
      </c>
      <c r="E48" s="252">
        <v>1</v>
      </c>
      <c r="F48" s="253"/>
      <c r="G48" s="25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171</v>
      </c>
      <c r="T48" s="230" t="s">
        <v>277</v>
      </c>
      <c r="U48" s="230">
        <v>0</v>
      </c>
      <c r="V48" s="230">
        <f>ROUND(E48*U48,2)</f>
        <v>0</v>
      </c>
      <c r="W48" s="230"/>
      <c r="X48" s="230" t="s">
        <v>165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1226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9">
        <v>41</v>
      </c>
      <c r="B49" s="250" t="s">
        <v>70</v>
      </c>
      <c r="C49" s="260" t="s">
        <v>1461</v>
      </c>
      <c r="D49" s="251" t="s">
        <v>462</v>
      </c>
      <c r="E49" s="252">
        <v>38</v>
      </c>
      <c r="F49" s="253"/>
      <c r="G49" s="254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171</v>
      </c>
      <c r="T49" s="230" t="s">
        <v>277</v>
      </c>
      <c r="U49" s="230">
        <v>0</v>
      </c>
      <c r="V49" s="230">
        <f>ROUND(E49*U49,2)</f>
        <v>0</v>
      </c>
      <c r="W49" s="230"/>
      <c r="X49" s="230" t="s">
        <v>165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1226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9">
        <v>42</v>
      </c>
      <c r="B50" s="250" t="s">
        <v>72</v>
      </c>
      <c r="C50" s="260" t="s">
        <v>1462</v>
      </c>
      <c r="D50" s="251" t="s">
        <v>462</v>
      </c>
      <c r="E50" s="252">
        <v>6</v>
      </c>
      <c r="F50" s="253"/>
      <c r="G50" s="254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171</v>
      </c>
      <c r="T50" s="230" t="s">
        <v>277</v>
      </c>
      <c r="U50" s="230">
        <v>0</v>
      </c>
      <c r="V50" s="230">
        <f>ROUND(E50*U50,2)</f>
        <v>0</v>
      </c>
      <c r="W50" s="230"/>
      <c r="X50" s="230" t="s">
        <v>165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1226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9">
        <v>43</v>
      </c>
      <c r="B51" s="250" t="s">
        <v>74</v>
      </c>
      <c r="C51" s="260" t="s">
        <v>1463</v>
      </c>
      <c r="D51" s="251" t="s">
        <v>462</v>
      </c>
      <c r="E51" s="252">
        <v>14</v>
      </c>
      <c r="F51" s="253"/>
      <c r="G51" s="254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171</v>
      </c>
      <c r="T51" s="230" t="s">
        <v>277</v>
      </c>
      <c r="U51" s="230">
        <v>0</v>
      </c>
      <c r="V51" s="230">
        <f>ROUND(E51*U51,2)</f>
        <v>0</v>
      </c>
      <c r="W51" s="230"/>
      <c r="X51" s="230" t="s">
        <v>165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1226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9">
        <v>44</v>
      </c>
      <c r="B52" s="250" t="s">
        <v>1464</v>
      </c>
      <c r="C52" s="260" t="s">
        <v>1465</v>
      </c>
      <c r="D52" s="251" t="s">
        <v>462</v>
      </c>
      <c r="E52" s="252">
        <v>1</v>
      </c>
      <c r="F52" s="253"/>
      <c r="G52" s="254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171</v>
      </c>
      <c r="T52" s="230" t="s">
        <v>277</v>
      </c>
      <c r="U52" s="230">
        <v>0</v>
      </c>
      <c r="V52" s="230">
        <f>ROUND(E52*U52,2)</f>
        <v>0</v>
      </c>
      <c r="W52" s="230"/>
      <c r="X52" s="230" t="s">
        <v>165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1226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45</v>
      </c>
      <c r="B53" s="250" t="s">
        <v>1466</v>
      </c>
      <c r="C53" s="260" t="s">
        <v>1467</v>
      </c>
      <c r="D53" s="251" t="s">
        <v>462</v>
      </c>
      <c r="E53" s="252">
        <v>12</v>
      </c>
      <c r="F53" s="253"/>
      <c r="G53" s="254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171</v>
      </c>
      <c r="T53" s="230" t="s">
        <v>277</v>
      </c>
      <c r="U53" s="230">
        <v>0</v>
      </c>
      <c r="V53" s="230">
        <f>ROUND(E53*U53,2)</f>
        <v>0</v>
      </c>
      <c r="W53" s="230"/>
      <c r="X53" s="230" t="s">
        <v>165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1226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46</v>
      </c>
      <c r="B54" s="250" t="s">
        <v>66</v>
      </c>
      <c r="C54" s="260" t="s">
        <v>1468</v>
      </c>
      <c r="D54" s="251" t="s">
        <v>462</v>
      </c>
      <c r="E54" s="252">
        <v>1</v>
      </c>
      <c r="F54" s="253"/>
      <c r="G54" s="254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171</v>
      </c>
      <c r="T54" s="230" t="s">
        <v>277</v>
      </c>
      <c r="U54" s="230">
        <v>0</v>
      </c>
      <c r="V54" s="230">
        <f>ROUND(E54*U54,2)</f>
        <v>0</v>
      </c>
      <c r="W54" s="230"/>
      <c r="X54" s="230" t="s">
        <v>176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177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47</v>
      </c>
      <c r="B55" s="250" t="s">
        <v>1469</v>
      </c>
      <c r="C55" s="260" t="s">
        <v>1470</v>
      </c>
      <c r="D55" s="251" t="s">
        <v>462</v>
      </c>
      <c r="E55" s="252">
        <v>15</v>
      </c>
      <c r="F55" s="253"/>
      <c r="G55" s="254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171</v>
      </c>
      <c r="T55" s="230" t="s">
        <v>277</v>
      </c>
      <c r="U55" s="230">
        <v>0</v>
      </c>
      <c r="V55" s="230">
        <f>ROUND(E55*U55,2)</f>
        <v>0</v>
      </c>
      <c r="W55" s="230"/>
      <c r="X55" s="230" t="s">
        <v>176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177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48</v>
      </c>
      <c r="B56" s="250" t="s">
        <v>66</v>
      </c>
      <c r="C56" s="260" t="s">
        <v>1471</v>
      </c>
      <c r="D56" s="251" t="s">
        <v>462</v>
      </c>
      <c r="E56" s="252">
        <v>1</v>
      </c>
      <c r="F56" s="253"/>
      <c r="G56" s="254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171</v>
      </c>
      <c r="T56" s="230" t="s">
        <v>277</v>
      </c>
      <c r="U56" s="230">
        <v>0</v>
      </c>
      <c r="V56" s="230">
        <f>ROUND(E56*U56,2)</f>
        <v>0</v>
      </c>
      <c r="W56" s="230"/>
      <c r="X56" s="230" t="s">
        <v>489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774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9">
        <v>49</v>
      </c>
      <c r="B57" s="250" t="s">
        <v>1254</v>
      </c>
      <c r="C57" s="260" t="s">
        <v>1472</v>
      </c>
      <c r="D57" s="251" t="s">
        <v>462</v>
      </c>
      <c r="E57" s="252">
        <v>3</v>
      </c>
      <c r="F57" s="253"/>
      <c r="G57" s="254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171</v>
      </c>
      <c r="T57" s="230" t="s">
        <v>277</v>
      </c>
      <c r="U57" s="230">
        <v>0</v>
      </c>
      <c r="V57" s="230">
        <f>ROUND(E57*U57,2)</f>
        <v>0</v>
      </c>
      <c r="W57" s="230"/>
      <c r="X57" s="230" t="s">
        <v>489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774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9">
        <v>50</v>
      </c>
      <c r="B58" s="250" t="s">
        <v>1473</v>
      </c>
      <c r="C58" s="260" t="s">
        <v>1474</v>
      </c>
      <c r="D58" s="251" t="s">
        <v>462</v>
      </c>
      <c r="E58" s="252">
        <v>1</v>
      </c>
      <c r="F58" s="253"/>
      <c r="G58" s="254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171</v>
      </c>
      <c r="T58" s="230" t="s">
        <v>277</v>
      </c>
      <c r="U58" s="230">
        <v>0</v>
      </c>
      <c r="V58" s="230">
        <f>ROUND(E58*U58,2)</f>
        <v>0</v>
      </c>
      <c r="W58" s="230"/>
      <c r="X58" s="230" t="s">
        <v>489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774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51</v>
      </c>
      <c r="B59" s="250" t="s">
        <v>1475</v>
      </c>
      <c r="C59" s="260" t="s">
        <v>1476</v>
      </c>
      <c r="D59" s="251" t="s">
        <v>462</v>
      </c>
      <c r="E59" s="252">
        <v>1</v>
      </c>
      <c r="F59" s="253"/>
      <c r="G59" s="254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171</v>
      </c>
      <c r="T59" s="230" t="s">
        <v>277</v>
      </c>
      <c r="U59" s="230">
        <v>0</v>
      </c>
      <c r="V59" s="230">
        <f>ROUND(E59*U59,2)</f>
        <v>0</v>
      </c>
      <c r="W59" s="230"/>
      <c r="X59" s="230" t="s">
        <v>489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774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52</v>
      </c>
      <c r="B60" s="250" t="s">
        <v>1477</v>
      </c>
      <c r="C60" s="260" t="s">
        <v>1478</v>
      </c>
      <c r="D60" s="251" t="s">
        <v>462</v>
      </c>
      <c r="E60" s="252">
        <v>8</v>
      </c>
      <c r="F60" s="253"/>
      <c r="G60" s="254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171</v>
      </c>
      <c r="T60" s="230" t="s">
        <v>277</v>
      </c>
      <c r="U60" s="230">
        <v>0</v>
      </c>
      <c r="V60" s="230">
        <f>ROUND(E60*U60,2)</f>
        <v>0</v>
      </c>
      <c r="W60" s="230"/>
      <c r="X60" s="230" t="s">
        <v>489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774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9">
        <v>53</v>
      </c>
      <c r="B61" s="250" t="s">
        <v>1479</v>
      </c>
      <c r="C61" s="260" t="s">
        <v>1480</v>
      </c>
      <c r="D61" s="251" t="s">
        <v>462</v>
      </c>
      <c r="E61" s="252">
        <v>1</v>
      </c>
      <c r="F61" s="253"/>
      <c r="G61" s="254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171</v>
      </c>
      <c r="T61" s="230" t="s">
        <v>277</v>
      </c>
      <c r="U61" s="230">
        <v>0</v>
      </c>
      <c r="V61" s="230">
        <f>ROUND(E61*U61,2)</f>
        <v>0</v>
      </c>
      <c r="W61" s="230"/>
      <c r="X61" s="230" t="s">
        <v>489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774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9">
        <v>54</v>
      </c>
      <c r="B62" s="250" t="s">
        <v>1481</v>
      </c>
      <c r="C62" s="260" t="s">
        <v>1482</v>
      </c>
      <c r="D62" s="251" t="s">
        <v>462</v>
      </c>
      <c r="E62" s="252">
        <v>1</v>
      </c>
      <c r="F62" s="253"/>
      <c r="G62" s="254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171</v>
      </c>
      <c r="T62" s="230" t="s">
        <v>277</v>
      </c>
      <c r="U62" s="230">
        <v>0</v>
      </c>
      <c r="V62" s="230">
        <f>ROUND(E62*U62,2)</f>
        <v>0</v>
      </c>
      <c r="W62" s="230"/>
      <c r="X62" s="230" t="s">
        <v>489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774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9">
        <v>55</v>
      </c>
      <c r="B63" s="250" t="s">
        <v>1483</v>
      </c>
      <c r="C63" s="260" t="s">
        <v>1484</v>
      </c>
      <c r="D63" s="251" t="s">
        <v>462</v>
      </c>
      <c r="E63" s="252">
        <v>2</v>
      </c>
      <c r="F63" s="253"/>
      <c r="G63" s="254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171</v>
      </c>
      <c r="T63" s="230" t="s">
        <v>277</v>
      </c>
      <c r="U63" s="230">
        <v>0</v>
      </c>
      <c r="V63" s="230">
        <f>ROUND(E63*U63,2)</f>
        <v>0</v>
      </c>
      <c r="W63" s="230"/>
      <c r="X63" s="230" t="s">
        <v>489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774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56</v>
      </c>
      <c r="B64" s="250" t="s">
        <v>1485</v>
      </c>
      <c r="C64" s="260" t="s">
        <v>1486</v>
      </c>
      <c r="D64" s="251" t="s">
        <v>462</v>
      </c>
      <c r="E64" s="252">
        <v>1</v>
      </c>
      <c r="F64" s="253"/>
      <c r="G64" s="254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171</v>
      </c>
      <c r="T64" s="230" t="s">
        <v>277</v>
      </c>
      <c r="U64" s="230">
        <v>0</v>
      </c>
      <c r="V64" s="230">
        <f>ROUND(E64*U64,2)</f>
        <v>0</v>
      </c>
      <c r="W64" s="230"/>
      <c r="X64" s="230" t="s">
        <v>489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774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9">
        <v>57</v>
      </c>
      <c r="B65" s="250" t="s">
        <v>1487</v>
      </c>
      <c r="C65" s="260" t="s">
        <v>1488</v>
      </c>
      <c r="D65" s="251" t="s">
        <v>232</v>
      </c>
      <c r="E65" s="252">
        <v>60</v>
      </c>
      <c r="F65" s="253"/>
      <c r="G65" s="254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171</v>
      </c>
      <c r="T65" s="230" t="s">
        <v>277</v>
      </c>
      <c r="U65" s="230">
        <v>0</v>
      </c>
      <c r="V65" s="230">
        <f>ROUND(E65*U65,2)</f>
        <v>0</v>
      </c>
      <c r="W65" s="230"/>
      <c r="X65" s="230" t="s">
        <v>489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774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9">
        <v>58</v>
      </c>
      <c r="B66" s="250" t="s">
        <v>1489</v>
      </c>
      <c r="C66" s="260" t="s">
        <v>1490</v>
      </c>
      <c r="D66" s="251" t="s">
        <v>462</v>
      </c>
      <c r="E66" s="252">
        <v>3</v>
      </c>
      <c r="F66" s="253"/>
      <c r="G66" s="254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171</v>
      </c>
      <c r="T66" s="230" t="s">
        <v>277</v>
      </c>
      <c r="U66" s="230">
        <v>0</v>
      </c>
      <c r="V66" s="230">
        <f>ROUND(E66*U66,2)</f>
        <v>0</v>
      </c>
      <c r="W66" s="230"/>
      <c r="X66" s="230" t="s">
        <v>489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774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59</v>
      </c>
      <c r="B67" s="250" t="s">
        <v>68</v>
      </c>
      <c r="C67" s="260" t="s">
        <v>1491</v>
      </c>
      <c r="D67" s="251" t="s">
        <v>462</v>
      </c>
      <c r="E67" s="252">
        <v>1</v>
      </c>
      <c r="F67" s="253"/>
      <c r="G67" s="254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171</v>
      </c>
      <c r="T67" s="230" t="s">
        <v>277</v>
      </c>
      <c r="U67" s="230">
        <v>0</v>
      </c>
      <c r="V67" s="230">
        <f>ROUND(E67*U67,2)</f>
        <v>0</v>
      </c>
      <c r="W67" s="230"/>
      <c r="X67" s="230" t="s">
        <v>489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774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9">
        <v>60</v>
      </c>
      <c r="B68" s="250" t="s">
        <v>1492</v>
      </c>
      <c r="C68" s="260" t="s">
        <v>1493</v>
      </c>
      <c r="D68" s="251" t="s">
        <v>232</v>
      </c>
      <c r="E68" s="252">
        <v>1162</v>
      </c>
      <c r="F68" s="253"/>
      <c r="G68" s="254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171</v>
      </c>
      <c r="T68" s="230" t="s">
        <v>277</v>
      </c>
      <c r="U68" s="230">
        <v>0</v>
      </c>
      <c r="V68" s="230">
        <f>ROUND(E68*U68,2)</f>
        <v>0</v>
      </c>
      <c r="W68" s="230"/>
      <c r="X68" s="230" t="s">
        <v>489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774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9">
        <v>61</v>
      </c>
      <c r="B69" s="250" t="s">
        <v>1494</v>
      </c>
      <c r="C69" s="260" t="s">
        <v>1495</v>
      </c>
      <c r="D69" s="251" t="s">
        <v>462</v>
      </c>
      <c r="E69" s="252">
        <v>1</v>
      </c>
      <c r="F69" s="253"/>
      <c r="G69" s="254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171</v>
      </c>
      <c r="T69" s="230" t="s">
        <v>277</v>
      </c>
      <c r="U69" s="230">
        <v>0</v>
      </c>
      <c r="V69" s="230">
        <f>ROUND(E69*U69,2)</f>
        <v>0</v>
      </c>
      <c r="W69" s="230"/>
      <c r="X69" s="230" t="s">
        <v>489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774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9">
        <v>62</v>
      </c>
      <c r="B70" s="250" t="s">
        <v>1496</v>
      </c>
      <c r="C70" s="260" t="s">
        <v>1497</v>
      </c>
      <c r="D70" s="251" t="s">
        <v>462</v>
      </c>
      <c r="E70" s="252">
        <v>10</v>
      </c>
      <c r="F70" s="253"/>
      <c r="G70" s="254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171</v>
      </c>
      <c r="T70" s="230" t="s">
        <v>277</v>
      </c>
      <c r="U70" s="230">
        <v>0</v>
      </c>
      <c r="V70" s="230">
        <f>ROUND(E70*U70,2)</f>
        <v>0</v>
      </c>
      <c r="W70" s="230"/>
      <c r="X70" s="230" t="s">
        <v>489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774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9">
        <v>63</v>
      </c>
      <c r="B71" s="250" t="s">
        <v>1498</v>
      </c>
      <c r="C71" s="260" t="s">
        <v>1499</v>
      </c>
      <c r="D71" s="251" t="s">
        <v>462</v>
      </c>
      <c r="E71" s="252">
        <v>1</v>
      </c>
      <c r="F71" s="253"/>
      <c r="G71" s="254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171</v>
      </c>
      <c r="T71" s="230" t="s">
        <v>277</v>
      </c>
      <c r="U71" s="230">
        <v>0</v>
      </c>
      <c r="V71" s="230">
        <f>ROUND(E71*U71,2)</f>
        <v>0</v>
      </c>
      <c r="W71" s="230"/>
      <c r="X71" s="230" t="s">
        <v>489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774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9">
        <v>64</v>
      </c>
      <c r="B72" s="250" t="s">
        <v>1500</v>
      </c>
      <c r="C72" s="260" t="s">
        <v>1501</v>
      </c>
      <c r="D72" s="251" t="s">
        <v>462</v>
      </c>
      <c r="E72" s="252">
        <v>1</v>
      </c>
      <c r="F72" s="253"/>
      <c r="G72" s="254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171</v>
      </c>
      <c r="T72" s="230" t="s">
        <v>277</v>
      </c>
      <c r="U72" s="230">
        <v>0</v>
      </c>
      <c r="V72" s="230">
        <f>ROUND(E72*U72,2)</f>
        <v>0</v>
      </c>
      <c r="W72" s="230"/>
      <c r="X72" s="230" t="s">
        <v>489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774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9">
        <v>65</v>
      </c>
      <c r="B73" s="250" t="s">
        <v>1502</v>
      </c>
      <c r="C73" s="260" t="s">
        <v>1503</v>
      </c>
      <c r="D73" s="251" t="s">
        <v>462</v>
      </c>
      <c r="E73" s="252">
        <v>1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171</v>
      </c>
      <c r="T73" s="230" t="s">
        <v>277</v>
      </c>
      <c r="U73" s="230">
        <v>0</v>
      </c>
      <c r="V73" s="230">
        <f>ROUND(E73*U73,2)</f>
        <v>0</v>
      </c>
      <c r="W73" s="230"/>
      <c r="X73" s="230" t="s">
        <v>489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774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9">
        <v>66</v>
      </c>
      <c r="B74" s="250" t="s">
        <v>1504</v>
      </c>
      <c r="C74" s="260" t="s">
        <v>1505</v>
      </c>
      <c r="D74" s="251" t="s">
        <v>1506</v>
      </c>
      <c r="E74" s="252">
        <v>3</v>
      </c>
      <c r="F74" s="253"/>
      <c r="G74" s="254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171</v>
      </c>
      <c r="T74" s="230" t="s">
        <v>277</v>
      </c>
      <c r="U74" s="230">
        <v>0</v>
      </c>
      <c r="V74" s="230">
        <f>ROUND(E74*U74,2)</f>
        <v>0</v>
      </c>
      <c r="W74" s="230"/>
      <c r="X74" s="230" t="s">
        <v>489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774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9">
        <v>67</v>
      </c>
      <c r="B75" s="250" t="s">
        <v>1507</v>
      </c>
      <c r="C75" s="260" t="s">
        <v>1508</v>
      </c>
      <c r="D75" s="251" t="s">
        <v>1506</v>
      </c>
      <c r="E75" s="252">
        <v>1</v>
      </c>
      <c r="F75" s="253"/>
      <c r="G75" s="254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171</v>
      </c>
      <c r="T75" s="230" t="s">
        <v>277</v>
      </c>
      <c r="U75" s="230">
        <v>0</v>
      </c>
      <c r="V75" s="230">
        <f>ROUND(E75*U75,2)</f>
        <v>0</v>
      </c>
      <c r="W75" s="230"/>
      <c r="X75" s="230" t="s">
        <v>489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774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9">
        <v>68</v>
      </c>
      <c r="B76" s="250" t="s">
        <v>1509</v>
      </c>
      <c r="C76" s="260" t="s">
        <v>1510</v>
      </c>
      <c r="D76" s="251" t="s">
        <v>1511</v>
      </c>
      <c r="E76" s="252">
        <v>1</v>
      </c>
      <c r="F76" s="253"/>
      <c r="G76" s="254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171</v>
      </c>
      <c r="T76" s="230" t="s">
        <v>277</v>
      </c>
      <c r="U76" s="230">
        <v>0</v>
      </c>
      <c r="V76" s="230">
        <f>ROUND(E76*U76,2)</f>
        <v>0</v>
      </c>
      <c r="W76" s="230"/>
      <c r="X76" s="230" t="s">
        <v>489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774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9">
        <v>69</v>
      </c>
      <c r="B77" s="250" t="s">
        <v>1512</v>
      </c>
      <c r="C77" s="260" t="s">
        <v>1513</v>
      </c>
      <c r="D77" s="251" t="s">
        <v>1514</v>
      </c>
      <c r="E77" s="252">
        <v>0.6</v>
      </c>
      <c r="F77" s="253"/>
      <c r="G77" s="254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171</v>
      </c>
      <c r="T77" s="230" t="s">
        <v>277</v>
      </c>
      <c r="U77" s="230">
        <v>0</v>
      </c>
      <c r="V77" s="230">
        <f>ROUND(E77*U77,2)</f>
        <v>0</v>
      </c>
      <c r="W77" s="230"/>
      <c r="X77" s="230" t="s">
        <v>489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774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9">
        <v>70</v>
      </c>
      <c r="B78" s="250" t="s">
        <v>1515</v>
      </c>
      <c r="C78" s="260" t="s">
        <v>1516</v>
      </c>
      <c r="D78" s="251" t="s">
        <v>462</v>
      </c>
      <c r="E78" s="252">
        <v>3</v>
      </c>
      <c r="F78" s="253"/>
      <c r="G78" s="254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171</v>
      </c>
      <c r="T78" s="230" t="s">
        <v>277</v>
      </c>
      <c r="U78" s="230">
        <v>0</v>
      </c>
      <c r="V78" s="230">
        <f>ROUND(E78*U78,2)</f>
        <v>0</v>
      </c>
      <c r="W78" s="230"/>
      <c r="X78" s="230" t="s">
        <v>489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774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9">
        <v>71</v>
      </c>
      <c r="B79" s="250" t="s">
        <v>1469</v>
      </c>
      <c r="C79" s="260" t="s">
        <v>1517</v>
      </c>
      <c r="D79" s="251" t="s">
        <v>462</v>
      </c>
      <c r="E79" s="252">
        <v>3</v>
      </c>
      <c r="F79" s="253"/>
      <c r="G79" s="254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171</v>
      </c>
      <c r="T79" s="230" t="s">
        <v>277</v>
      </c>
      <c r="U79" s="230">
        <v>0</v>
      </c>
      <c r="V79" s="230">
        <f>ROUND(E79*U79,2)</f>
        <v>0</v>
      </c>
      <c r="W79" s="230"/>
      <c r="X79" s="230" t="s">
        <v>489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774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9">
        <v>72</v>
      </c>
      <c r="B80" s="250" t="s">
        <v>1415</v>
      </c>
      <c r="C80" s="260" t="s">
        <v>1518</v>
      </c>
      <c r="D80" s="251" t="s">
        <v>306</v>
      </c>
      <c r="E80" s="252">
        <v>14</v>
      </c>
      <c r="F80" s="253"/>
      <c r="G80" s="254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171</v>
      </c>
      <c r="T80" s="230" t="s">
        <v>277</v>
      </c>
      <c r="U80" s="230">
        <v>0</v>
      </c>
      <c r="V80" s="230">
        <f>ROUND(E80*U80,2)</f>
        <v>0</v>
      </c>
      <c r="W80" s="230"/>
      <c r="X80" s="230" t="s">
        <v>176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192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37" t="s">
        <v>158</v>
      </c>
      <c r="B81" s="238" t="s">
        <v>126</v>
      </c>
      <c r="C81" s="257" t="s">
        <v>127</v>
      </c>
      <c r="D81" s="239"/>
      <c r="E81" s="240"/>
      <c r="F81" s="241"/>
      <c r="G81" s="242">
        <f>SUMIF(AG82:AG89,"&lt;&gt;NOR",G82:G89)</f>
        <v>0</v>
      </c>
      <c r="H81" s="236"/>
      <c r="I81" s="236">
        <f>SUM(I82:I89)</f>
        <v>0</v>
      </c>
      <c r="J81" s="236"/>
      <c r="K81" s="236">
        <f>SUM(K82:K89)</f>
        <v>0</v>
      </c>
      <c r="L81" s="236"/>
      <c r="M81" s="236">
        <f>SUM(M82:M89)</f>
        <v>0</v>
      </c>
      <c r="N81" s="236"/>
      <c r="O81" s="236">
        <f>SUM(O82:O89)</f>
        <v>0</v>
      </c>
      <c r="P81" s="236"/>
      <c r="Q81" s="236">
        <f>SUM(Q82:Q89)</f>
        <v>0</v>
      </c>
      <c r="R81" s="236"/>
      <c r="S81" s="236"/>
      <c r="T81" s="236"/>
      <c r="U81" s="236"/>
      <c r="V81" s="236">
        <f>SUM(V82:V89)</f>
        <v>0</v>
      </c>
      <c r="W81" s="236"/>
      <c r="X81" s="236"/>
      <c r="AG81" t="s">
        <v>159</v>
      </c>
    </row>
    <row r="82" spans="1:60" ht="20.399999999999999" outlineLevel="1" x14ac:dyDescent="0.25">
      <c r="A82" s="249">
        <v>73</v>
      </c>
      <c r="B82" s="250" t="s">
        <v>1519</v>
      </c>
      <c r="C82" s="260" t="s">
        <v>1520</v>
      </c>
      <c r="D82" s="251" t="s">
        <v>1521</v>
      </c>
      <c r="E82" s="252">
        <v>0.2</v>
      </c>
      <c r="F82" s="253"/>
      <c r="G82" s="254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0"/>
      <c r="S82" s="230" t="s">
        <v>171</v>
      </c>
      <c r="T82" s="230" t="s">
        <v>277</v>
      </c>
      <c r="U82" s="230">
        <v>0</v>
      </c>
      <c r="V82" s="230">
        <f>ROUND(E82*U82,2)</f>
        <v>0</v>
      </c>
      <c r="W82" s="230"/>
      <c r="X82" s="230" t="s">
        <v>165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1226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49">
        <v>74</v>
      </c>
      <c r="B83" s="250" t="s">
        <v>1522</v>
      </c>
      <c r="C83" s="260" t="s">
        <v>1523</v>
      </c>
      <c r="D83" s="251" t="s">
        <v>191</v>
      </c>
      <c r="E83" s="252">
        <v>10</v>
      </c>
      <c r="F83" s="253"/>
      <c r="G83" s="254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171</v>
      </c>
      <c r="T83" s="230" t="s">
        <v>277</v>
      </c>
      <c r="U83" s="230">
        <v>0</v>
      </c>
      <c r="V83" s="230">
        <f>ROUND(E83*U83,2)</f>
        <v>0</v>
      </c>
      <c r="W83" s="230"/>
      <c r="X83" s="230" t="s">
        <v>165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1226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9">
        <v>75</v>
      </c>
      <c r="B84" s="250" t="s">
        <v>1524</v>
      </c>
      <c r="C84" s="260" t="s">
        <v>1525</v>
      </c>
      <c r="D84" s="251" t="s">
        <v>191</v>
      </c>
      <c r="E84" s="252">
        <v>10</v>
      </c>
      <c r="F84" s="253"/>
      <c r="G84" s="254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171</v>
      </c>
      <c r="T84" s="230" t="s">
        <v>277</v>
      </c>
      <c r="U84" s="230">
        <v>0</v>
      </c>
      <c r="V84" s="230">
        <f>ROUND(E84*U84,2)</f>
        <v>0</v>
      </c>
      <c r="W84" s="230"/>
      <c r="X84" s="230" t="s">
        <v>165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1226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9">
        <v>76</v>
      </c>
      <c r="B85" s="250" t="s">
        <v>1526</v>
      </c>
      <c r="C85" s="260" t="s">
        <v>1527</v>
      </c>
      <c r="D85" s="251" t="s">
        <v>232</v>
      </c>
      <c r="E85" s="252">
        <v>60</v>
      </c>
      <c r="F85" s="253"/>
      <c r="G85" s="254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0"/>
      <c r="S85" s="230" t="s">
        <v>171</v>
      </c>
      <c r="T85" s="230" t="s">
        <v>277</v>
      </c>
      <c r="U85" s="230">
        <v>0</v>
      </c>
      <c r="V85" s="230">
        <f>ROUND(E85*U85,2)</f>
        <v>0</v>
      </c>
      <c r="W85" s="230"/>
      <c r="X85" s="230" t="s">
        <v>165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1226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9">
        <v>77</v>
      </c>
      <c r="B86" s="250" t="s">
        <v>1528</v>
      </c>
      <c r="C86" s="260" t="s">
        <v>1529</v>
      </c>
      <c r="D86" s="251" t="s">
        <v>232</v>
      </c>
      <c r="E86" s="252">
        <v>60</v>
      </c>
      <c r="F86" s="253"/>
      <c r="G86" s="254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171</v>
      </c>
      <c r="T86" s="230" t="s">
        <v>277</v>
      </c>
      <c r="U86" s="230">
        <v>0</v>
      </c>
      <c r="V86" s="230">
        <f>ROUND(E86*U86,2)</f>
        <v>0</v>
      </c>
      <c r="W86" s="230"/>
      <c r="X86" s="230" t="s">
        <v>165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1226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9">
        <v>78</v>
      </c>
      <c r="B87" s="250" t="s">
        <v>1530</v>
      </c>
      <c r="C87" s="260" t="s">
        <v>1531</v>
      </c>
      <c r="D87" s="251" t="s">
        <v>191</v>
      </c>
      <c r="E87" s="252">
        <v>20</v>
      </c>
      <c r="F87" s="253"/>
      <c r="G87" s="254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/>
      <c r="S87" s="230" t="s">
        <v>171</v>
      </c>
      <c r="T87" s="230" t="s">
        <v>277</v>
      </c>
      <c r="U87" s="230">
        <v>0</v>
      </c>
      <c r="V87" s="230">
        <f>ROUND(E87*U87,2)</f>
        <v>0</v>
      </c>
      <c r="W87" s="230"/>
      <c r="X87" s="230" t="s">
        <v>165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1226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49">
        <v>79</v>
      </c>
      <c r="B88" s="250" t="s">
        <v>1532</v>
      </c>
      <c r="C88" s="260" t="s">
        <v>1533</v>
      </c>
      <c r="D88" s="251" t="s">
        <v>232</v>
      </c>
      <c r="E88" s="252">
        <v>10</v>
      </c>
      <c r="F88" s="253"/>
      <c r="G88" s="254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/>
      <c r="S88" s="230" t="s">
        <v>171</v>
      </c>
      <c r="T88" s="230" t="s">
        <v>277</v>
      </c>
      <c r="U88" s="230">
        <v>0</v>
      </c>
      <c r="V88" s="230">
        <f>ROUND(E88*U88,2)</f>
        <v>0</v>
      </c>
      <c r="W88" s="230"/>
      <c r="X88" s="230" t="s">
        <v>165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1226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3">
        <v>80</v>
      </c>
      <c r="B89" s="244" t="s">
        <v>1534</v>
      </c>
      <c r="C89" s="258" t="s">
        <v>1535</v>
      </c>
      <c r="D89" s="245" t="s">
        <v>306</v>
      </c>
      <c r="E89" s="246">
        <v>3</v>
      </c>
      <c r="F89" s="247"/>
      <c r="G89" s="24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171</v>
      </c>
      <c r="T89" s="230" t="s">
        <v>277</v>
      </c>
      <c r="U89" s="230">
        <v>0</v>
      </c>
      <c r="V89" s="230">
        <f>ROUND(E89*U89,2)</f>
        <v>0</v>
      </c>
      <c r="W89" s="230"/>
      <c r="X89" s="230" t="s">
        <v>165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1226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5">
      <c r="A90" s="3"/>
      <c r="B90" s="4"/>
      <c r="C90" s="26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145</v>
      </c>
    </row>
    <row r="91" spans="1:60" x14ac:dyDescent="0.25">
      <c r="A91" s="213"/>
      <c r="B91" s="214" t="s">
        <v>31</v>
      </c>
      <c r="C91" s="265"/>
      <c r="D91" s="215"/>
      <c r="E91" s="216"/>
      <c r="F91" s="216"/>
      <c r="G91" s="256">
        <f>G8+G81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1256</v>
      </c>
    </row>
    <row r="92" spans="1:60" x14ac:dyDescent="0.25">
      <c r="A92" s="3"/>
      <c r="B92" s="4"/>
      <c r="C92" s="26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3"/>
      <c r="B93" s="4"/>
      <c r="C93" s="264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17" t="s">
        <v>1257</v>
      </c>
      <c r="B94" s="217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218"/>
      <c r="B95" s="219"/>
      <c r="C95" s="267"/>
      <c r="D95" s="219"/>
      <c r="E95" s="219"/>
      <c r="F95" s="219"/>
      <c r="G95" s="22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G95" t="s">
        <v>1258</v>
      </c>
    </row>
    <row r="96" spans="1:60" x14ac:dyDescent="0.25">
      <c r="A96" s="221"/>
      <c r="B96" s="222"/>
      <c r="C96" s="268"/>
      <c r="D96" s="222"/>
      <c r="E96" s="222"/>
      <c r="F96" s="222"/>
      <c r="G96" s="22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21"/>
      <c r="B97" s="222"/>
      <c r="C97" s="268"/>
      <c r="D97" s="222"/>
      <c r="E97" s="222"/>
      <c r="F97" s="222"/>
      <c r="G97" s="2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21"/>
      <c r="B98" s="222"/>
      <c r="C98" s="268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24"/>
      <c r="B99" s="225"/>
      <c r="C99" s="269"/>
      <c r="D99" s="225"/>
      <c r="E99" s="225"/>
      <c r="F99" s="225"/>
      <c r="G99" s="22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A100" s="3"/>
      <c r="B100" s="4"/>
      <c r="C100" s="26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C101" s="270"/>
      <c r="D101" s="10"/>
      <c r="AG101" t="s">
        <v>1259</v>
      </c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94:C94"/>
    <mergeCell ref="A95:G99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671F-9BCE-4A43-912C-24DEA1D227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133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134</v>
      </c>
      <c r="AG3" t="s">
        <v>135</v>
      </c>
    </row>
    <row r="4" spans="1:60" ht="25.05" customHeight="1" x14ac:dyDescent="0.25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136</v>
      </c>
    </row>
    <row r="5" spans="1:60" x14ac:dyDescent="0.25">
      <c r="D5" s="10"/>
    </row>
    <row r="6" spans="1:60" ht="39.6" x14ac:dyDescent="0.25">
      <c r="A6" s="206" t="s">
        <v>137</v>
      </c>
      <c r="B6" s="208" t="s">
        <v>138</v>
      </c>
      <c r="C6" s="208" t="s">
        <v>139</v>
      </c>
      <c r="D6" s="207" t="s">
        <v>140</v>
      </c>
      <c r="E6" s="206" t="s">
        <v>141</v>
      </c>
      <c r="F6" s="205" t="s">
        <v>142</v>
      </c>
      <c r="G6" s="206" t="s">
        <v>31</v>
      </c>
      <c r="H6" s="209" t="s">
        <v>32</v>
      </c>
      <c r="I6" s="209" t="s">
        <v>143</v>
      </c>
      <c r="J6" s="209" t="s">
        <v>33</v>
      </c>
      <c r="K6" s="209" t="s">
        <v>144</v>
      </c>
      <c r="L6" s="209" t="s">
        <v>145</v>
      </c>
      <c r="M6" s="209" t="s">
        <v>146</v>
      </c>
      <c r="N6" s="209" t="s">
        <v>147</v>
      </c>
      <c r="O6" s="209" t="s">
        <v>148</v>
      </c>
      <c r="P6" s="209" t="s">
        <v>149</v>
      </c>
      <c r="Q6" s="209" t="s">
        <v>150</v>
      </c>
      <c r="R6" s="209" t="s">
        <v>151</v>
      </c>
      <c r="S6" s="209" t="s">
        <v>152</v>
      </c>
      <c r="T6" s="209" t="s">
        <v>153</v>
      </c>
      <c r="U6" s="209" t="s">
        <v>154</v>
      </c>
      <c r="V6" s="209" t="s">
        <v>155</v>
      </c>
      <c r="W6" s="209" t="s">
        <v>156</v>
      </c>
      <c r="X6" s="209" t="s">
        <v>157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158</v>
      </c>
      <c r="B8" s="238" t="s">
        <v>98</v>
      </c>
      <c r="C8" s="257" t="s">
        <v>99</v>
      </c>
      <c r="D8" s="239"/>
      <c r="E8" s="240"/>
      <c r="F8" s="241"/>
      <c r="G8" s="242">
        <f>SUMIF(AG9:AG41,"&lt;&gt;NOR",G9:G41)</f>
        <v>0</v>
      </c>
      <c r="H8" s="236"/>
      <c r="I8" s="236">
        <f>SUM(I9:I41)</f>
        <v>0</v>
      </c>
      <c r="J8" s="236"/>
      <c r="K8" s="236">
        <f>SUM(K9:K41)</f>
        <v>0</v>
      </c>
      <c r="L8" s="236"/>
      <c r="M8" s="236">
        <f>SUM(M9:M41)</f>
        <v>0</v>
      </c>
      <c r="N8" s="236"/>
      <c r="O8" s="236">
        <f>SUM(O9:O41)</f>
        <v>0</v>
      </c>
      <c r="P8" s="236"/>
      <c r="Q8" s="236">
        <f>SUM(Q9:Q41)</f>
        <v>0</v>
      </c>
      <c r="R8" s="236"/>
      <c r="S8" s="236"/>
      <c r="T8" s="236"/>
      <c r="U8" s="236"/>
      <c r="V8" s="236">
        <f>SUM(V9:V41)</f>
        <v>0</v>
      </c>
      <c r="W8" s="236"/>
      <c r="X8" s="236"/>
      <c r="AG8" t="s">
        <v>159</v>
      </c>
    </row>
    <row r="9" spans="1:60" ht="20.399999999999999" outlineLevel="1" x14ac:dyDescent="0.25">
      <c r="A9" s="249">
        <v>1</v>
      </c>
      <c r="B9" s="250" t="s">
        <v>1536</v>
      </c>
      <c r="C9" s="260" t="s">
        <v>1537</v>
      </c>
      <c r="D9" s="251" t="s">
        <v>232</v>
      </c>
      <c r="E9" s="252">
        <v>190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171</v>
      </c>
      <c r="T9" s="230" t="s">
        <v>277</v>
      </c>
      <c r="U9" s="230">
        <v>0</v>
      </c>
      <c r="V9" s="230">
        <f>ROUND(E9*U9,2)</f>
        <v>0</v>
      </c>
      <c r="W9" s="230"/>
      <c r="X9" s="230" t="s">
        <v>165</v>
      </c>
      <c r="Y9" s="210"/>
      <c r="Z9" s="210"/>
      <c r="AA9" s="210"/>
      <c r="AB9" s="210"/>
      <c r="AC9" s="210"/>
      <c r="AD9" s="210"/>
      <c r="AE9" s="210"/>
      <c r="AF9" s="210"/>
      <c r="AG9" s="210" t="s">
        <v>744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9">
        <v>2</v>
      </c>
      <c r="B10" s="250" t="s">
        <v>1538</v>
      </c>
      <c r="C10" s="260" t="s">
        <v>1539</v>
      </c>
      <c r="D10" s="251" t="s">
        <v>232</v>
      </c>
      <c r="E10" s="252">
        <v>70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171</v>
      </c>
      <c r="T10" s="230" t="s">
        <v>277</v>
      </c>
      <c r="U10" s="230">
        <v>0</v>
      </c>
      <c r="V10" s="230">
        <f>ROUND(E10*U10,2)</f>
        <v>0</v>
      </c>
      <c r="W10" s="230"/>
      <c r="X10" s="230" t="s">
        <v>165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744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9">
        <v>3</v>
      </c>
      <c r="B11" s="250" t="s">
        <v>1540</v>
      </c>
      <c r="C11" s="260" t="s">
        <v>1541</v>
      </c>
      <c r="D11" s="251" t="s">
        <v>232</v>
      </c>
      <c r="E11" s="252">
        <v>68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171</v>
      </c>
      <c r="T11" s="230" t="s">
        <v>277</v>
      </c>
      <c r="U11" s="230">
        <v>0</v>
      </c>
      <c r="V11" s="230">
        <f>ROUND(E11*U11,2)</f>
        <v>0</v>
      </c>
      <c r="W11" s="230"/>
      <c r="X11" s="230" t="s">
        <v>165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744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9">
        <v>4</v>
      </c>
      <c r="B12" s="250" t="s">
        <v>1542</v>
      </c>
      <c r="C12" s="260" t="s">
        <v>1543</v>
      </c>
      <c r="D12" s="251" t="s">
        <v>232</v>
      </c>
      <c r="E12" s="252">
        <v>52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171</v>
      </c>
      <c r="T12" s="230" t="s">
        <v>277</v>
      </c>
      <c r="U12" s="230">
        <v>0</v>
      </c>
      <c r="V12" s="230">
        <f>ROUND(E12*U12,2)</f>
        <v>0</v>
      </c>
      <c r="W12" s="230"/>
      <c r="X12" s="230" t="s">
        <v>165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744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1544</v>
      </c>
      <c r="C13" s="260" t="s">
        <v>1545</v>
      </c>
      <c r="D13" s="251" t="s">
        <v>462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171</v>
      </c>
      <c r="T13" s="230" t="s">
        <v>277</v>
      </c>
      <c r="U13" s="230">
        <v>0</v>
      </c>
      <c r="V13" s="230">
        <f>ROUND(E13*U13,2)</f>
        <v>0</v>
      </c>
      <c r="W13" s="230"/>
      <c r="X13" s="230" t="s">
        <v>165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744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1546</v>
      </c>
      <c r="C14" s="260" t="s">
        <v>1547</v>
      </c>
      <c r="D14" s="251" t="s">
        <v>462</v>
      </c>
      <c r="E14" s="252">
        <v>6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171</v>
      </c>
      <c r="T14" s="230" t="s">
        <v>277</v>
      </c>
      <c r="U14" s="230">
        <v>0</v>
      </c>
      <c r="V14" s="230">
        <f>ROUND(E14*U14,2)</f>
        <v>0</v>
      </c>
      <c r="W14" s="230"/>
      <c r="X14" s="230" t="s">
        <v>165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744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1548</v>
      </c>
      <c r="C15" s="260" t="s">
        <v>1549</v>
      </c>
      <c r="D15" s="251" t="s">
        <v>462</v>
      </c>
      <c r="E15" s="252">
        <v>2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171</v>
      </c>
      <c r="T15" s="230" t="s">
        <v>277</v>
      </c>
      <c r="U15" s="230">
        <v>0</v>
      </c>
      <c r="V15" s="230">
        <f>ROUND(E15*U15,2)</f>
        <v>0</v>
      </c>
      <c r="W15" s="230"/>
      <c r="X15" s="230" t="s">
        <v>165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744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1338</v>
      </c>
      <c r="C16" s="260" t="s">
        <v>1550</v>
      </c>
      <c r="D16" s="251" t="s">
        <v>232</v>
      </c>
      <c r="E16" s="252">
        <v>194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171</v>
      </c>
      <c r="T16" s="230" t="s">
        <v>277</v>
      </c>
      <c r="U16" s="230">
        <v>0</v>
      </c>
      <c r="V16" s="230">
        <f>ROUND(E16*U16,2)</f>
        <v>0</v>
      </c>
      <c r="W16" s="230"/>
      <c r="X16" s="230" t="s">
        <v>165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744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1551</v>
      </c>
      <c r="C17" s="260" t="s">
        <v>1552</v>
      </c>
      <c r="D17" s="251" t="s">
        <v>232</v>
      </c>
      <c r="E17" s="252">
        <v>4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171</v>
      </c>
      <c r="T17" s="230" t="s">
        <v>277</v>
      </c>
      <c r="U17" s="230">
        <v>0</v>
      </c>
      <c r="V17" s="230">
        <f>ROUND(E17*U17,2)</f>
        <v>0</v>
      </c>
      <c r="W17" s="230"/>
      <c r="X17" s="230" t="s">
        <v>165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744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9">
        <v>10</v>
      </c>
      <c r="B18" s="250" t="s">
        <v>1553</v>
      </c>
      <c r="C18" s="260" t="s">
        <v>1554</v>
      </c>
      <c r="D18" s="251" t="s">
        <v>232</v>
      </c>
      <c r="E18" s="252">
        <v>4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171</v>
      </c>
      <c r="T18" s="230" t="s">
        <v>277</v>
      </c>
      <c r="U18" s="230">
        <v>0</v>
      </c>
      <c r="V18" s="230">
        <f>ROUND(E18*U18,2)</f>
        <v>0</v>
      </c>
      <c r="W18" s="230"/>
      <c r="X18" s="230" t="s">
        <v>165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744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9">
        <v>11</v>
      </c>
      <c r="B19" s="250" t="s">
        <v>1555</v>
      </c>
      <c r="C19" s="260" t="s">
        <v>1556</v>
      </c>
      <c r="D19" s="251" t="s">
        <v>232</v>
      </c>
      <c r="E19" s="252">
        <v>68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171</v>
      </c>
      <c r="T19" s="230" t="s">
        <v>277</v>
      </c>
      <c r="U19" s="230">
        <v>0</v>
      </c>
      <c r="V19" s="230">
        <f>ROUND(E19*U19,2)</f>
        <v>0</v>
      </c>
      <c r="W19" s="230"/>
      <c r="X19" s="230" t="s">
        <v>165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744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9">
        <v>12</v>
      </c>
      <c r="B20" s="250" t="s">
        <v>1557</v>
      </c>
      <c r="C20" s="260" t="s">
        <v>1558</v>
      </c>
      <c r="D20" s="251" t="s">
        <v>232</v>
      </c>
      <c r="E20" s="252">
        <v>52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171</v>
      </c>
      <c r="T20" s="230" t="s">
        <v>277</v>
      </c>
      <c r="U20" s="230">
        <v>0</v>
      </c>
      <c r="V20" s="230">
        <f>ROUND(E20*U20,2)</f>
        <v>0</v>
      </c>
      <c r="W20" s="230"/>
      <c r="X20" s="230" t="s">
        <v>165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744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9">
        <v>13</v>
      </c>
      <c r="B21" s="250" t="s">
        <v>1559</v>
      </c>
      <c r="C21" s="260" t="s">
        <v>1560</v>
      </c>
      <c r="D21" s="251" t="s">
        <v>232</v>
      </c>
      <c r="E21" s="252">
        <v>70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171</v>
      </c>
      <c r="T21" s="230" t="s">
        <v>277</v>
      </c>
      <c r="U21" s="230">
        <v>0</v>
      </c>
      <c r="V21" s="230">
        <f>ROUND(E21*U21,2)</f>
        <v>0</v>
      </c>
      <c r="W21" s="230"/>
      <c r="X21" s="230" t="s">
        <v>165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744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1561</v>
      </c>
      <c r="C22" s="260" t="s">
        <v>1562</v>
      </c>
      <c r="D22" s="251" t="s">
        <v>462</v>
      </c>
      <c r="E22" s="252">
        <v>17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171</v>
      </c>
      <c r="T22" s="230" t="s">
        <v>277</v>
      </c>
      <c r="U22" s="230">
        <v>0</v>
      </c>
      <c r="V22" s="230">
        <f>ROUND(E22*U22,2)</f>
        <v>0</v>
      </c>
      <c r="W22" s="230"/>
      <c r="X22" s="230" t="s">
        <v>165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744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9">
        <v>15</v>
      </c>
      <c r="B23" s="250" t="s">
        <v>1561</v>
      </c>
      <c r="C23" s="260" t="s">
        <v>1562</v>
      </c>
      <c r="D23" s="251" t="s">
        <v>462</v>
      </c>
      <c r="E23" s="252">
        <v>6</v>
      </c>
      <c r="F23" s="253"/>
      <c r="G23" s="254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171</v>
      </c>
      <c r="T23" s="230" t="s">
        <v>277</v>
      </c>
      <c r="U23" s="230">
        <v>0</v>
      </c>
      <c r="V23" s="230">
        <f>ROUND(E23*U23,2)</f>
        <v>0</v>
      </c>
      <c r="W23" s="230"/>
      <c r="X23" s="230" t="s">
        <v>165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744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9">
        <v>16</v>
      </c>
      <c r="B24" s="250" t="s">
        <v>1563</v>
      </c>
      <c r="C24" s="260" t="s">
        <v>1564</v>
      </c>
      <c r="D24" s="251" t="s">
        <v>462</v>
      </c>
      <c r="E24" s="252">
        <v>2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171</v>
      </c>
      <c r="T24" s="230" t="s">
        <v>277</v>
      </c>
      <c r="U24" s="230">
        <v>0</v>
      </c>
      <c r="V24" s="230">
        <f>ROUND(E24*U24,2)</f>
        <v>0</v>
      </c>
      <c r="W24" s="230"/>
      <c r="X24" s="230" t="s">
        <v>165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17</v>
      </c>
      <c r="B25" s="250" t="s">
        <v>1565</v>
      </c>
      <c r="C25" s="260" t="s">
        <v>1566</v>
      </c>
      <c r="D25" s="251" t="s">
        <v>462</v>
      </c>
      <c r="E25" s="252">
        <v>17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171</v>
      </c>
      <c r="T25" s="230" t="s">
        <v>277</v>
      </c>
      <c r="U25" s="230">
        <v>0</v>
      </c>
      <c r="V25" s="230">
        <f>ROUND(E25*U25,2)</f>
        <v>0</v>
      </c>
      <c r="W25" s="230"/>
      <c r="X25" s="230" t="s">
        <v>165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744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18</v>
      </c>
      <c r="B26" s="250" t="s">
        <v>1567</v>
      </c>
      <c r="C26" s="260" t="s">
        <v>1568</v>
      </c>
      <c r="D26" s="251" t="s">
        <v>462</v>
      </c>
      <c r="E26" s="252">
        <v>1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171</v>
      </c>
      <c r="T26" s="230" t="s">
        <v>277</v>
      </c>
      <c r="U26" s="230">
        <v>0</v>
      </c>
      <c r="V26" s="230">
        <f>ROUND(E26*U26,2)</f>
        <v>0</v>
      </c>
      <c r="W26" s="230"/>
      <c r="X26" s="230" t="s">
        <v>165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744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1569</v>
      </c>
      <c r="C27" s="260" t="s">
        <v>1570</v>
      </c>
      <c r="D27" s="251" t="s">
        <v>462</v>
      </c>
      <c r="E27" s="252">
        <v>4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171</v>
      </c>
      <c r="T27" s="230" t="s">
        <v>277</v>
      </c>
      <c r="U27" s="230">
        <v>0</v>
      </c>
      <c r="V27" s="230">
        <f>ROUND(E27*U27,2)</f>
        <v>0</v>
      </c>
      <c r="W27" s="230"/>
      <c r="X27" s="230" t="s">
        <v>165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744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20</v>
      </c>
      <c r="B28" s="250" t="s">
        <v>1571</v>
      </c>
      <c r="C28" s="260" t="s">
        <v>1572</v>
      </c>
      <c r="D28" s="251" t="s">
        <v>462</v>
      </c>
      <c r="E28" s="252">
        <v>10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171</v>
      </c>
      <c r="T28" s="230" t="s">
        <v>277</v>
      </c>
      <c r="U28" s="230">
        <v>0</v>
      </c>
      <c r="V28" s="230">
        <f>ROUND(E28*U28,2)</f>
        <v>0</v>
      </c>
      <c r="W28" s="230"/>
      <c r="X28" s="230" t="s">
        <v>165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744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21</v>
      </c>
      <c r="B29" s="250" t="s">
        <v>1573</v>
      </c>
      <c r="C29" s="260" t="s">
        <v>1574</v>
      </c>
      <c r="D29" s="251" t="s">
        <v>462</v>
      </c>
      <c r="E29" s="252">
        <v>2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171</v>
      </c>
      <c r="T29" s="230" t="s">
        <v>277</v>
      </c>
      <c r="U29" s="230">
        <v>0</v>
      </c>
      <c r="V29" s="230">
        <f>ROUND(E29*U29,2)</f>
        <v>0</v>
      </c>
      <c r="W29" s="230"/>
      <c r="X29" s="230" t="s">
        <v>165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744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9">
        <v>22</v>
      </c>
      <c r="B30" s="250" t="s">
        <v>1575</v>
      </c>
      <c r="C30" s="260" t="s">
        <v>1576</v>
      </c>
      <c r="D30" s="251" t="s">
        <v>462</v>
      </c>
      <c r="E30" s="252">
        <v>15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171</v>
      </c>
      <c r="T30" s="230" t="s">
        <v>277</v>
      </c>
      <c r="U30" s="230">
        <v>0</v>
      </c>
      <c r="V30" s="230">
        <f>ROUND(E30*U30,2)</f>
        <v>0</v>
      </c>
      <c r="W30" s="230"/>
      <c r="X30" s="230" t="s">
        <v>165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744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23</v>
      </c>
      <c r="B31" s="250" t="s">
        <v>1577</v>
      </c>
      <c r="C31" s="260" t="s">
        <v>1578</v>
      </c>
      <c r="D31" s="251" t="s">
        <v>462</v>
      </c>
      <c r="E31" s="252">
        <v>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171</v>
      </c>
      <c r="T31" s="230" t="s">
        <v>277</v>
      </c>
      <c r="U31" s="230">
        <v>0</v>
      </c>
      <c r="V31" s="230">
        <f>ROUND(E31*U31,2)</f>
        <v>0</v>
      </c>
      <c r="W31" s="230"/>
      <c r="X31" s="230" t="s">
        <v>165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744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24</v>
      </c>
      <c r="B32" s="250" t="s">
        <v>1579</v>
      </c>
      <c r="C32" s="260" t="s">
        <v>1580</v>
      </c>
      <c r="D32" s="251" t="s">
        <v>1581</v>
      </c>
      <c r="E32" s="252">
        <v>38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171</v>
      </c>
      <c r="T32" s="230" t="s">
        <v>277</v>
      </c>
      <c r="U32" s="230">
        <v>0</v>
      </c>
      <c r="V32" s="230">
        <f>ROUND(E32*U32,2)</f>
        <v>0</v>
      </c>
      <c r="W32" s="230"/>
      <c r="X32" s="230" t="s">
        <v>165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744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9">
        <v>25</v>
      </c>
      <c r="B33" s="250" t="s">
        <v>1582</v>
      </c>
      <c r="C33" s="260" t="s">
        <v>1583</v>
      </c>
      <c r="D33" s="251" t="s">
        <v>175</v>
      </c>
      <c r="E33" s="252">
        <v>1.2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171</v>
      </c>
      <c r="T33" s="230" t="s">
        <v>277</v>
      </c>
      <c r="U33" s="230">
        <v>0</v>
      </c>
      <c r="V33" s="230">
        <f>ROUND(E33*U33,2)</f>
        <v>0</v>
      </c>
      <c r="W33" s="230"/>
      <c r="X33" s="230" t="s">
        <v>165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744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26</v>
      </c>
      <c r="B34" s="250" t="s">
        <v>1584</v>
      </c>
      <c r="C34" s="260" t="s">
        <v>1585</v>
      </c>
      <c r="D34" s="251" t="s">
        <v>462</v>
      </c>
      <c r="E34" s="252">
        <v>17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171</v>
      </c>
      <c r="T34" s="230" t="s">
        <v>277</v>
      </c>
      <c r="U34" s="230">
        <v>0</v>
      </c>
      <c r="V34" s="230">
        <f>ROUND(E34*U34,2)</f>
        <v>0</v>
      </c>
      <c r="W34" s="230"/>
      <c r="X34" s="230" t="s">
        <v>1586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1587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9">
        <v>27</v>
      </c>
      <c r="B35" s="250" t="s">
        <v>1588</v>
      </c>
      <c r="C35" s="260" t="s">
        <v>1589</v>
      </c>
      <c r="D35" s="251" t="s">
        <v>462</v>
      </c>
      <c r="E35" s="252">
        <v>34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171</v>
      </c>
      <c r="T35" s="230" t="s">
        <v>277</v>
      </c>
      <c r="U35" s="230">
        <v>0</v>
      </c>
      <c r="V35" s="230">
        <f>ROUND(E35*U35,2)</f>
        <v>0</v>
      </c>
      <c r="W35" s="230"/>
      <c r="X35" s="230" t="s">
        <v>489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28</v>
      </c>
      <c r="B36" s="250" t="s">
        <v>1590</v>
      </c>
      <c r="C36" s="260" t="s">
        <v>1591</v>
      </c>
      <c r="D36" s="251" t="s">
        <v>462</v>
      </c>
      <c r="E36" s="252">
        <v>17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171</v>
      </c>
      <c r="T36" s="230" t="s">
        <v>277</v>
      </c>
      <c r="U36" s="230">
        <v>0</v>
      </c>
      <c r="V36" s="230">
        <f>ROUND(E36*U36,2)</f>
        <v>0</v>
      </c>
      <c r="W36" s="230"/>
      <c r="X36" s="230" t="s">
        <v>489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774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40.799999999999997" outlineLevel="1" x14ac:dyDescent="0.25">
      <c r="A37" s="249">
        <v>29</v>
      </c>
      <c r="B37" s="250" t="s">
        <v>1592</v>
      </c>
      <c r="C37" s="260" t="s">
        <v>1593</v>
      </c>
      <c r="D37" s="251" t="s">
        <v>462</v>
      </c>
      <c r="E37" s="252">
        <v>1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171</v>
      </c>
      <c r="T37" s="230" t="s">
        <v>277</v>
      </c>
      <c r="U37" s="230">
        <v>0</v>
      </c>
      <c r="V37" s="230">
        <f>ROUND(E37*U37,2)</f>
        <v>0</v>
      </c>
      <c r="W37" s="230"/>
      <c r="X37" s="230" t="s">
        <v>489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9">
        <v>30</v>
      </c>
      <c r="B38" s="250" t="s">
        <v>1594</v>
      </c>
      <c r="C38" s="260" t="s">
        <v>1595</v>
      </c>
      <c r="D38" s="251" t="s">
        <v>462</v>
      </c>
      <c r="E38" s="252">
        <v>1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171</v>
      </c>
      <c r="T38" s="230" t="s">
        <v>277</v>
      </c>
      <c r="U38" s="230">
        <v>0</v>
      </c>
      <c r="V38" s="230">
        <f>ROUND(E38*U38,2)</f>
        <v>0</v>
      </c>
      <c r="W38" s="230"/>
      <c r="X38" s="230" t="s">
        <v>489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9">
        <v>31</v>
      </c>
      <c r="B39" s="250" t="s">
        <v>1596</v>
      </c>
      <c r="C39" s="260" t="s">
        <v>1597</v>
      </c>
      <c r="D39" s="251" t="s">
        <v>462</v>
      </c>
      <c r="E39" s="252">
        <v>1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171</v>
      </c>
      <c r="T39" s="230" t="s">
        <v>277</v>
      </c>
      <c r="U39" s="230">
        <v>0</v>
      </c>
      <c r="V39" s="230">
        <f>ROUND(E39*U39,2)</f>
        <v>0</v>
      </c>
      <c r="W39" s="230"/>
      <c r="X39" s="230" t="s">
        <v>489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32</v>
      </c>
      <c r="B40" s="250" t="s">
        <v>1598</v>
      </c>
      <c r="C40" s="260" t="s">
        <v>1599</v>
      </c>
      <c r="D40" s="251" t="s">
        <v>462</v>
      </c>
      <c r="E40" s="252">
        <v>1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171</v>
      </c>
      <c r="T40" s="230" t="s">
        <v>277</v>
      </c>
      <c r="U40" s="230">
        <v>0</v>
      </c>
      <c r="V40" s="230">
        <f>ROUND(E40*U40,2)</f>
        <v>0</v>
      </c>
      <c r="W40" s="230"/>
      <c r="X40" s="230" t="s">
        <v>489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774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0.6" outlineLevel="1" x14ac:dyDescent="0.25">
      <c r="A41" s="243">
        <v>33</v>
      </c>
      <c r="B41" s="244" t="s">
        <v>1600</v>
      </c>
      <c r="C41" s="258" t="s">
        <v>1601</v>
      </c>
      <c r="D41" s="245" t="s">
        <v>291</v>
      </c>
      <c r="E41" s="246">
        <v>1</v>
      </c>
      <c r="F41" s="247"/>
      <c r="G41" s="24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171</v>
      </c>
      <c r="T41" s="230" t="s">
        <v>277</v>
      </c>
      <c r="U41" s="230">
        <v>0</v>
      </c>
      <c r="V41" s="230">
        <f>ROUND(E41*U41,2)</f>
        <v>0</v>
      </c>
      <c r="W41" s="230"/>
      <c r="X41" s="230" t="s">
        <v>489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774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3"/>
      <c r="B42" s="4"/>
      <c r="C42" s="26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145</v>
      </c>
    </row>
    <row r="43" spans="1:60" x14ac:dyDescent="0.25">
      <c r="A43" s="213"/>
      <c r="B43" s="214" t="s">
        <v>31</v>
      </c>
      <c r="C43" s="265"/>
      <c r="D43" s="215"/>
      <c r="E43" s="216"/>
      <c r="F43" s="216"/>
      <c r="G43" s="256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1256</v>
      </c>
    </row>
    <row r="44" spans="1:60" x14ac:dyDescent="0.25">
      <c r="A44" s="3"/>
      <c r="B44" s="4"/>
      <c r="C44" s="26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3"/>
      <c r="B45" s="4"/>
      <c r="C45" s="26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17" t="s">
        <v>1257</v>
      </c>
      <c r="B46" s="217"/>
      <c r="C46" s="26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18"/>
      <c r="B47" s="219"/>
      <c r="C47" s="267"/>
      <c r="D47" s="219"/>
      <c r="E47" s="219"/>
      <c r="F47" s="219"/>
      <c r="G47" s="22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1258</v>
      </c>
    </row>
    <row r="48" spans="1:60" x14ac:dyDescent="0.25">
      <c r="A48" s="221"/>
      <c r="B48" s="222"/>
      <c r="C48" s="268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221"/>
      <c r="B49" s="222"/>
      <c r="C49" s="268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21"/>
      <c r="B50" s="222"/>
      <c r="C50" s="268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24"/>
      <c r="B51" s="225"/>
      <c r="C51" s="269"/>
      <c r="D51" s="225"/>
      <c r="E51" s="225"/>
      <c r="F51" s="225"/>
      <c r="G51" s="22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3"/>
      <c r="B52" s="4"/>
      <c r="C52" s="26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C53" s="270"/>
      <c r="D53" s="10"/>
      <c r="AG53" t="s">
        <v>1259</v>
      </c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6:C46"/>
    <mergeCell ref="A47:G51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81B2-3FED-4221-89CB-5A989ED3FF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133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134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134</v>
      </c>
      <c r="AG3" t="s">
        <v>135</v>
      </c>
    </row>
    <row r="4" spans="1:60" ht="25.05" customHeight="1" x14ac:dyDescent="0.25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136</v>
      </c>
    </row>
    <row r="5" spans="1:60" x14ac:dyDescent="0.25">
      <c r="D5" s="10"/>
    </row>
    <row r="6" spans="1:60" ht="39.6" x14ac:dyDescent="0.25">
      <c r="A6" s="206" t="s">
        <v>137</v>
      </c>
      <c r="B6" s="208" t="s">
        <v>138</v>
      </c>
      <c r="C6" s="208" t="s">
        <v>139</v>
      </c>
      <c r="D6" s="207" t="s">
        <v>140</v>
      </c>
      <c r="E6" s="206" t="s">
        <v>141</v>
      </c>
      <c r="F6" s="205" t="s">
        <v>142</v>
      </c>
      <c r="G6" s="206" t="s">
        <v>31</v>
      </c>
      <c r="H6" s="209" t="s">
        <v>32</v>
      </c>
      <c r="I6" s="209" t="s">
        <v>143</v>
      </c>
      <c r="J6" s="209" t="s">
        <v>33</v>
      </c>
      <c r="K6" s="209" t="s">
        <v>144</v>
      </c>
      <c r="L6" s="209" t="s">
        <v>145</v>
      </c>
      <c r="M6" s="209" t="s">
        <v>146</v>
      </c>
      <c r="N6" s="209" t="s">
        <v>147</v>
      </c>
      <c r="O6" s="209" t="s">
        <v>148</v>
      </c>
      <c r="P6" s="209" t="s">
        <v>149</v>
      </c>
      <c r="Q6" s="209" t="s">
        <v>150</v>
      </c>
      <c r="R6" s="209" t="s">
        <v>151</v>
      </c>
      <c r="S6" s="209" t="s">
        <v>152</v>
      </c>
      <c r="T6" s="209" t="s">
        <v>153</v>
      </c>
      <c r="U6" s="209" t="s">
        <v>154</v>
      </c>
      <c r="V6" s="209" t="s">
        <v>155</v>
      </c>
      <c r="W6" s="209" t="s">
        <v>156</v>
      </c>
      <c r="X6" s="209" t="s">
        <v>157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158</v>
      </c>
      <c r="B8" s="238" t="s">
        <v>96</v>
      </c>
      <c r="C8" s="257" t="s">
        <v>97</v>
      </c>
      <c r="D8" s="239"/>
      <c r="E8" s="240"/>
      <c r="F8" s="241"/>
      <c r="G8" s="242">
        <f>SUMIF(AG9:AG18,"&lt;&gt;NOR",G9:G18)</f>
        <v>0</v>
      </c>
      <c r="H8" s="236"/>
      <c r="I8" s="236">
        <f>SUM(I9:I18)</f>
        <v>0</v>
      </c>
      <c r="J8" s="236"/>
      <c r="K8" s="236">
        <f>SUM(K9:K18)</f>
        <v>0</v>
      </c>
      <c r="L8" s="236"/>
      <c r="M8" s="236">
        <f>SUM(M9:M18)</f>
        <v>0</v>
      </c>
      <c r="N8" s="236"/>
      <c r="O8" s="236">
        <f>SUM(O9:O18)</f>
        <v>0</v>
      </c>
      <c r="P8" s="236"/>
      <c r="Q8" s="236">
        <f>SUM(Q9:Q18)</f>
        <v>0</v>
      </c>
      <c r="R8" s="236"/>
      <c r="S8" s="236"/>
      <c r="T8" s="236"/>
      <c r="U8" s="236"/>
      <c r="V8" s="236">
        <f>SUM(V9:V18)</f>
        <v>0</v>
      </c>
      <c r="W8" s="236"/>
      <c r="X8" s="236"/>
      <c r="AG8" t="s">
        <v>159</v>
      </c>
    </row>
    <row r="9" spans="1:60" outlineLevel="1" x14ac:dyDescent="0.25">
      <c r="A9" s="249">
        <v>1</v>
      </c>
      <c r="B9" s="250" t="s">
        <v>1602</v>
      </c>
      <c r="C9" s="260" t="s">
        <v>1603</v>
      </c>
      <c r="D9" s="251" t="s">
        <v>232</v>
      </c>
      <c r="E9" s="252">
        <v>42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171</v>
      </c>
      <c r="T9" s="230" t="s">
        <v>277</v>
      </c>
      <c r="U9" s="230">
        <v>0</v>
      </c>
      <c r="V9" s="230">
        <f>ROUND(E9*U9,2)</f>
        <v>0</v>
      </c>
      <c r="W9" s="230"/>
      <c r="X9" s="230" t="s">
        <v>165</v>
      </c>
      <c r="Y9" s="210"/>
      <c r="Z9" s="210"/>
      <c r="AA9" s="210"/>
      <c r="AB9" s="210"/>
      <c r="AC9" s="210"/>
      <c r="AD9" s="210"/>
      <c r="AE9" s="210"/>
      <c r="AF9" s="210"/>
      <c r="AG9" s="210" t="s">
        <v>744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1604</v>
      </c>
      <c r="C10" s="260" t="s">
        <v>1605</v>
      </c>
      <c r="D10" s="251" t="s">
        <v>232</v>
      </c>
      <c r="E10" s="252">
        <v>42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171</v>
      </c>
      <c r="T10" s="230" t="s">
        <v>277</v>
      </c>
      <c r="U10" s="230">
        <v>0</v>
      </c>
      <c r="V10" s="230">
        <f>ROUND(E10*U10,2)</f>
        <v>0</v>
      </c>
      <c r="W10" s="230"/>
      <c r="X10" s="230" t="s">
        <v>165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744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1606</v>
      </c>
      <c r="C11" s="260" t="s">
        <v>1607</v>
      </c>
      <c r="D11" s="251" t="s">
        <v>462</v>
      </c>
      <c r="E11" s="252">
        <v>1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171</v>
      </c>
      <c r="T11" s="230" t="s">
        <v>277</v>
      </c>
      <c r="U11" s="230">
        <v>0</v>
      </c>
      <c r="V11" s="230">
        <f>ROUND(E11*U11,2)</f>
        <v>0</v>
      </c>
      <c r="W11" s="230"/>
      <c r="X11" s="230" t="s">
        <v>165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744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1608</v>
      </c>
      <c r="C12" s="260" t="s">
        <v>1609</v>
      </c>
      <c r="D12" s="251" t="s">
        <v>462</v>
      </c>
      <c r="E12" s="252">
        <v>1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171</v>
      </c>
      <c r="T12" s="230" t="s">
        <v>277</v>
      </c>
      <c r="U12" s="230">
        <v>0</v>
      </c>
      <c r="V12" s="230">
        <f>ROUND(E12*U12,2)</f>
        <v>0</v>
      </c>
      <c r="W12" s="230"/>
      <c r="X12" s="230" t="s">
        <v>165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744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1610</v>
      </c>
      <c r="C13" s="260" t="s">
        <v>1611</v>
      </c>
      <c r="D13" s="251" t="s">
        <v>462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171</v>
      </c>
      <c r="T13" s="230" t="s">
        <v>277</v>
      </c>
      <c r="U13" s="230">
        <v>0</v>
      </c>
      <c r="V13" s="230">
        <f>ROUND(E13*U13,2)</f>
        <v>0</v>
      </c>
      <c r="W13" s="230"/>
      <c r="X13" s="230" t="s">
        <v>165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744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1612</v>
      </c>
      <c r="C14" s="260" t="s">
        <v>1613</v>
      </c>
      <c r="D14" s="251" t="s">
        <v>462</v>
      </c>
      <c r="E14" s="252">
        <v>1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171</v>
      </c>
      <c r="T14" s="230" t="s">
        <v>277</v>
      </c>
      <c r="U14" s="230">
        <v>0</v>
      </c>
      <c r="V14" s="230">
        <f>ROUND(E14*U14,2)</f>
        <v>0</v>
      </c>
      <c r="W14" s="230"/>
      <c r="X14" s="230" t="s">
        <v>165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744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1614</v>
      </c>
      <c r="C15" s="260" t="s">
        <v>1615</v>
      </c>
      <c r="D15" s="251" t="s">
        <v>1581</v>
      </c>
      <c r="E15" s="252">
        <v>8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171</v>
      </c>
      <c r="T15" s="230" t="s">
        <v>277</v>
      </c>
      <c r="U15" s="230">
        <v>0</v>
      </c>
      <c r="V15" s="230">
        <f>ROUND(E15*U15,2)</f>
        <v>0</v>
      </c>
      <c r="W15" s="230"/>
      <c r="X15" s="230" t="s">
        <v>165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744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1616</v>
      </c>
      <c r="C16" s="260" t="s">
        <v>1617</v>
      </c>
      <c r="D16" s="251" t="s">
        <v>462</v>
      </c>
      <c r="E16" s="252">
        <v>1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171</v>
      </c>
      <c r="T16" s="230" t="s">
        <v>277</v>
      </c>
      <c r="U16" s="230">
        <v>0</v>
      </c>
      <c r="V16" s="230">
        <f>ROUND(E16*U16,2)</f>
        <v>0</v>
      </c>
      <c r="W16" s="230"/>
      <c r="X16" s="230" t="s">
        <v>165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744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1618</v>
      </c>
      <c r="C17" s="260" t="s">
        <v>1619</v>
      </c>
      <c r="D17" s="251" t="s">
        <v>175</v>
      </c>
      <c r="E17" s="252">
        <v>0.8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171</v>
      </c>
      <c r="T17" s="230" t="s">
        <v>277</v>
      </c>
      <c r="U17" s="230">
        <v>0</v>
      </c>
      <c r="V17" s="230">
        <f>ROUND(E17*U17,2)</f>
        <v>0</v>
      </c>
      <c r="W17" s="230"/>
      <c r="X17" s="230" t="s">
        <v>165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744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3">
        <v>10</v>
      </c>
      <c r="B18" s="244" t="s">
        <v>1620</v>
      </c>
      <c r="C18" s="258" t="s">
        <v>1621</v>
      </c>
      <c r="D18" s="245" t="s">
        <v>462</v>
      </c>
      <c r="E18" s="246">
        <v>1</v>
      </c>
      <c r="F18" s="247"/>
      <c r="G18" s="24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171</v>
      </c>
      <c r="T18" s="230" t="s">
        <v>277</v>
      </c>
      <c r="U18" s="230">
        <v>0</v>
      </c>
      <c r="V18" s="230">
        <f>ROUND(E18*U18,2)</f>
        <v>0</v>
      </c>
      <c r="W18" s="230"/>
      <c r="X18" s="230" t="s">
        <v>489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3"/>
      <c r="B19" s="4"/>
      <c r="C19" s="26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145</v>
      </c>
    </row>
    <row r="20" spans="1:60" x14ac:dyDescent="0.25">
      <c r="A20" s="213"/>
      <c r="B20" s="214" t="s">
        <v>31</v>
      </c>
      <c r="C20" s="265"/>
      <c r="D20" s="215"/>
      <c r="E20" s="216"/>
      <c r="F20" s="216"/>
      <c r="G20" s="256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1256</v>
      </c>
    </row>
    <row r="21" spans="1:60" x14ac:dyDescent="0.25">
      <c r="A21" s="3"/>
      <c r="B21" s="4"/>
      <c r="C21" s="26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5">
      <c r="A22" s="3"/>
      <c r="B22" s="4"/>
      <c r="C22" s="26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5">
      <c r="A23" s="217" t="s">
        <v>1257</v>
      </c>
      <c r="B23" s="217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5">
      <c r="A24" s="218"/>
      <c r="B24" s="219"/>
      <c r="C24" s="267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1258</v>
      </c>
    </row>
    <row r="25" spans="1:60" x14ac:dyDescent="0.25">
      <c r="A25" s="221"/>
      <c r="B25" s="222"/>
      <c r="C25" s="268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221"/>
      <c r="B26" s="222"/>
      <c r="C26" s="268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21"/>
      <c r="B27" s="222"/>
      <c r="C27" s="268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24"/>
      <c r="B28" s="225"/>
      <c r="C28" s="269"/>
      <c r="D28" s="225"/>
      <c r="E28" s="225"/>
      <c r="F28" s="225"/>
      <c r="G28" s="2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3"/>
      <c r="B29" s="4"/>
      <c r="C29" s="26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C30" s="270"/>
      <c r="D30" s="10"/>
      <c r="AG30" t="s">
        <v>1259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3:C23"/>
    <mergeCell ref="A24:G28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SO01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'SO01 05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'SO01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2022-02-20T20:40:31Z</dcterms:modified>
</cp:coreProperties>
</file>