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481fd0500a9317/Plocha/"/>
    </mc:Choice>
  </mc:AlternateContent>
  <xr:revisionPtr revIDLastSave="0" documentId="8_{0A091878-F413-46A2-8802-AA1A3648EC5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  <sheet name="SO01 05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Pol'!$A$1:$X$1243</definedName>
    <definedName name="_xlnm.Print_Area" localSheetId="4">'SO01 02 Pol'!$A$1:$X$88</definedName>
    <definedName name="_xlnm.Print_Area" localSheetId="5">'SO01 03 Pol'!$A$1:$X$101</definedName>
    <definedName name="_xlnm.Print_Area" localSheetId="6">'SO01 04 Pol'!$A$1:$X$58</definedName>
    <definedName name="_xlnm.Print_Area" localSheetId="7">'SO01 05 Pol'!$A$1:$X$30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0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AF20" i="16" s="1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AE20" i="16"/>
  <c r="G48" i="15"/>
  <c r="G9" i="15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G8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AE48" i="15"/>
  <c r="G91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G8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2" i="14"/>
  <c r="I82" i="14"/>
  <c r="I81" i="14" s="1"/>
  <c r="K82" i="14"/>
  <c r="M82" i="14"/>
  <c r="O82" i="14"/>
  <c r="Q82" i="14"/>
  <c r="V82" i="14"/>
  <c r="V81" i="14" s="1"/>
  <c r="G83" i="14"/>
  <c r="G81" i="14" s="1"/>
  <c r="I83" i="14"/>
  <c r="K83" i="14"/>
  <c r="M83" i="14"/>
  <c r="O83" i="14"/>
  <c r="O81" i="14" s="1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K81" i="14" s="1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Q81" i="14" s="1"/>
  <c r="V89" i="14"/>
  <c r="AE91" i="14"/>
  <c r="G78" i="13"/>
  <c r="G9" i="13"/>
  <c r="I9" i="13"/>
  <c r="K9" i="13"/>
  <c r="K8" i="13" s="1"/>
  <c r="M9" i="13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G8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I8" i="13" s="1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4" i="13"/>
  <c r="I24" i="13"/>
  <c r="K24" i="13"/>
  <c r="M24" i="13"/>
  <c r="O24" i="13"/>
  <c r="Q24" i="13"/>
  <c r="Q23" i="13" s="1"/>
  <c r="V24" i="13"/>
  <c r="G25" i="13"/>
  <c r="M25" i="13" s="1"/>
  <c r="I25" i="13"/>
  <c r="I23" i="13" s="1"/>
  <c r="K25" i="13"/>
  <c r="K23" i="13" s="1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V23" i="13" s="1"/>
  <c r="G30" i="13"/>
  <c r="I30" i="13"/>
  <c r="K30" i="13"/>
  <c r="M30" i="13"/>
  <c r="O30" i="13"/>
  <c r="Q30" i="13"/>
  <c r="V30" i="13"/>
  <c r="G31" i="13"/>
  <c r="I31" i="13"/>
  <c r="K31" i="13"/>
  <c r="M31" i="13"/>
  <c r="O31" i="13"/>
  <c r="O23" i="13" s="1"/>
  <c r="Q31" i="13"/>
  <c r="V31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3" i="13"/>
  <c r="M63" i="13" s="1"/>
  <c r="I63" i="13"/>
  <c r="I62" i="13" s="1"/>
  <c r="K63" i="13"/>
  <c r="K62" i="13" s="1"/>
  <c r="O63" i="13"/>
  <c r="Q63" i="13"/>
  <c r="Q62" i="13" s="1"/>
  <c r="V63" i="13"/>
  <c r="G64" i="13"/>
  <c r="M64" i="13" s="1"/>
  <c r="I64" i="13"/>
  <c r="K64" i="13"/>
  <c r="O64" i="13"/>
  <c r="O62" i="13" s="1"/>
  <c r="Q64" i="13"/>
  <c r="V64" i="13"/>
  <c r="G65" i="13"/>
  <c r="M65" i="13" s="1"/>
  <c r="I65" i="13"/>
  <c r="K65" i="13"/>
  <c r="O65" i="13"/>
  <c r="Q65" i="13"/>
  <c r="V65" i="13"/>
  <c r="V62" i="13" s="1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AE78" i="13"/>
  <c r="G1233" i="12"/>
  <c r="O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20" i="12"/>
  <c r="G8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44" i="12"/>
  <c r="M44" i="12" s="1"/>
  <c r="I44" i="12"/>
  <c r="K44" i="12"/>
  <c r="K43" i="12" s="1"/>
  <c r="O44" i="12"/>
  <c r="O43" i="12" s="1"/>
  <c r="Q44" i="12"/>
  <c r="Q43" i="12" s="1"/>
  <c r="V44" i="12"/>
  <c r="V43" i="12" s="1"/>
  <c r="G47" i="12"/>
  <c r="I47" i="12"/>
  <c r="K47" i="12"/>
  <c r="M47" i="12"/>
  <c r="O47" i="12"/>
  <c r="Q47" i="12"/>
  <c r="V47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I43" i="12" s="1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8" i="12"/>
  <c r="I68" i="12"/>
  <c r="K68" i="12"/>
  <c r="M68" i="12"/>
  <c r="O68" i="12"/>
  <c r="Q68" i="12"/>
  <c r="V68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4" i="12"/>
  <c r="I94" i="12"/>
  <c r="K94" i="12"/>
  <c r="M94" i="12"/>
  <c r="O94" i="12"/>
  <c r="Q94" i="12"/>
  <c r="V94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6" i="12"/>
  <c r="M106" i="12" s="1"/>
  <c r="I106" i="12"/>
  <c r="K106" i="12"/>
  <c r="O106" i="12"/>
  <c r="Q106" i="12"/>
  <c r="V106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37" i="12"/>
  <c r="M137" i="12" s="1"/>
  <c r="I137" i="12"/>
  <c r="K137" i="12"/>
  <c r="O137" i="12"/>
  <c r="Q137" i="12"/>
  <c r="V137" i="12"/>
  <c r="G147" i="12"/>
  <c r="I147" i="12"/>
  <c r="K147" i="12"/>
  <c r="M147" i="12"/>
  <c r="O147" i="12"/>
  <c r="Q147" i="12"/>
  <c r="V147" i="12"/>
  <c r="G148" i="12"/>
  <c r="I148" i="12"/>
  <c r="K148" i="12"/>
  <c r="M148" i="12"/>
  <c r="O148" i="12"/>
  <c r="Q148" i="12"/>
  <c r="V148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4" i="12"/>
  <c r="K154" i="12"/>
  <c r="V154" i="12"/>
  <c r="G155" i="12"/>
  <c r="M155" i="12" s="1"/>
  <c r="M154" i="12" s="1"/>
  <c r="I155" i="12"/>
  <c r="K155" i="12"/>
  <c r="O155" i="12"/>
  <c r="O154" i="12" s="1"/>
  <c r="Q155" i="12"/>
  <c r="Q154" i="12" s="1"/>
  <c r="V155" i="12"/>
  <c r="G156" i="12"/>
  <c r="M156" i="12" s="1"/>
  <c r="I156" i="12"/>
  <c r="I154" i="12" s="1"/>
  <c r="K156" i="12"/>
  <c r="O156" i="12"/>
  <c r="Q156" i="12"/>
  <c r="V156" i="12"/>
  <c r="G169" i="12"/>
  <c r="I169" i="12"/>
  <c r="I168" i="12" s="1"/>
  <c r="K169" i="12"/>
  <c r="K168" i="12" s="1"/>
  <c r="M169" i="12"/>
  <c r="O169" i="12"/>
  <c r="Q169" i="12"/>
  <c r="Q168" i="12" s="1"/>
  <c r="V169" i="12"/>
  <c r="G178" i="12"/>
  <c r="G168" i="12" s="1"/>
  <c r="I178" i="12"/>
  <c r="K178" i="12"/>
  <c r="O178" i="12"/>
  <c r="O168" i="12" s="1"/>
  <c r="Q178" i="12"/>
  <c r="V178" i="12"/>
  <c r="G187" i="12"/>
  <c r="M187" i="12" s="1"/>
  <c r="I187" i="12"/>
  <c r="K187" i="12"/>
  <c r="O187" i="12"/>
  <c r="Q187" i="12"/>
  <c r="V187" i="12"/>
  <c r="V168" i="12" s="1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209" i="12"/>
  <c r="I209" i="12"/>
  <c r="K209" i="12"/>
  <c r="M209" i="12"/>
  <c r="O209" i="12"/>
  <c r="Q209" i="12"/>
  <c r="V209" i="12"/>
  <c r="K219" i="12"/>
  <c r="G220" i="12"/>
  <c r="M220" i="12" s="1"/>
  <c r="I220" i="12"/>
  <c r="I219" i="12" s="1"/>
  <c r="K220" i="12"/>
  <c r="O220" i="12"/>
  <c r="O219" i="12" s="1"/>
  <c r="Q220" i="12"/>
  <c r="Q219" i="12" s="1"/>
  <c r="V220" i="12"/>
  <c r="V219" i="12" s="1"/>
  <c r="G226" i="12"/>
  <c r="M226" i="12" s="1"/>
  <c r="I226" i="12"/>
  <c r="K226" i="12"/>
  <c r="O226" i="12"/>
  <c r="Q226" i="12"/>
  <c r="V226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5" i="12"/>
  <c r="I245" i="12"/>
  <c r="K245" i="12"/>
  <c r="M245" i="12"/>
  <c r="O245" i="12"/>
  <c r="Q245" i="12"/>
  <c r="V245" i="12"/>
  <c r="G247" i="12"/>
  <c r="I247" i="12"/>
  <c r="K247" i="12"/>
  <c r="M247" i="12"/>
  <c r="O247" i="12"/>
  <c r="Q247" i="12"/>
  <c r="V247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9" i="12"/>
  <c r="I259" i="12"/>
  <c r="K259" i="12"/>
  <c r="M259" i="12"/>
  <c r="O259" i="12"/>
  <c r="Q259" i="12"/>
  <c r="V259" i="12"/>
  <c r="G260" i="12"/>
  <c r="I260" i="12"/>
  <c r="K260" i="12"/>
  <c r="M260" i="12"/>
  <c r="O260" i="12"/>
  <c r="Q260" i="12"/>
  <c r="V260" i="12"/>
  <c r="K276" i="12"/>
  <c r="G277" i="12"/>
  <c r="M277" i="12" s="1"/>
  <c r="I277" i="12"/>
  <c r="I276" i="12" s="1"/>
  <c r="K277" i="12"/>
  <c r="O277" i="12"/>
  <c r="O276" i="12" s="1"/>
  <c r="Q277" i="12"/>
  <c r="Q276" i="12" s="1"/>
  <c r="V277" i="12"/>
  <c r="V276" i="12" s="1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4" i="12"/>
  <c r="I284" i="12"/>
  <c r="K284" i="12"/>
  <c r="M284" i="12"/>
  <c r="O284" i="12"/>
  <c r="Q284" i="12"/>
  <c r="V284" i="12"/>
  <c r="G289" i="12"/>
  <c r="I289" i="12"/>
  <c r="K289" i="12"/>
  <c r="M289" i="12"/>
  <c r="O289" i="12"/>
  <c r="Q289" i="12"/>
  <c r="V289" i="12"/>
  <c r="G291" i="12"/>
  <c r="M291" i="12" s="1"/>
  <c r="I291" i="12"/>
  <c r="K291" i="12"/>
  <c r="O291" i="12"/>
  <c r="Q291" i="12"/>
  <c r="V291" i="12"/>
  <c r="G296" i="12"/>
  <c r="M296" i="12" s="1"/>
  <c r="I296" i="12"/>
  <c r="K296" i="12"/>
  <c r="O296" i="12"/>
  <c r="Q296" i="12"/>
  <c r="V296" i="12"/>
  <c r="G301" i="12"/>
  <c r="M301" i="12" s="1"/>
  <c r="I301" i="12"/>
  <c r="K301" i="12"/>
  <c r="O301" i="12"/>
  <c r="Q301" i="12"/>
  <c r="V301" i="12"/>
  <c r="O306" i="12"/>
  <c r="G307" i="12"/>
  <c r="G306" i="12" s="1"/>
  <c r="I307" i="12"/>
  <c r="K307" i="12"/>
  <c r="M307" i="12"/>
  <c r="O307" i="12"/>
  <c r="Q307" i="12"/>
  <c r="Q306" i="12" s="1"/>
  <c r="V307" i="12"/>
  <c r="V306" i="12" s="1"/>
  <c r="G313" i="12"/>
  <c r="M313" i="12" s="1"/>
  <c r="I313" i="12"/>
  <c r="I306" i="12" s="1"/>
  <c r="K313" i="12"/>
  <c r="K306" i="12" s="1"/>
  <c r="O313" i="12"/>
  <c r="Q313" i="12"/>
  <c r="V313" i="12"/>
  <c r="G318" i="12"/>
  <c r="I318" i="12"/>
  <c r="K318" i="12"/>
  <c r="M318" i="12"/>
  <c r="O318" i="12"/>
  <c r="Q318" i="12"/>
  <c r="V318" i="12"/>
  <c r="G320" i="12"/>
  <c r="M320" i="12" s="1"/>
  <c r="I320" i="12"/>
  <c r="K320" i="12"/>
  <c r="O320" i="12"/>
  <c r="Q320" i="12"/>
  <c r="V320" i="12"/>
  <c r="G323" i="12"/>
  <c r="M323" i="12" s="1"/>
  <c r="I323" i="12"/>
  <c r="K323" i="12"/>
  <c r="O323" i="12"/>
  <c r="Q323" i="12"/>
  <c r="V323" i="12"/>
  <c r="G329" i="12"/>
  <c r="M329" i="12" s="1"/>
  <c r="I329" i="12"/>
  <c r="K329" i="12"/>
  <c r="O329" i="12"/>
  <c r="Q329" i="12"/>
  <c r="V329" i="12"/>
  <c r="G337" i="12"/>
  <c r="I337" i="12"/>
  <c r="K337" i="12"/>
  <c r="M337" i="12"/>
  <c r="O337" i="12"/>
  <c r="Q337" i="12"/>
  <c r="V337" i="12"/>
  <c r="G339" i="12"/>
  <c r="I339" i="12"/>
  <c r="K339" i="12"/>
  <c r="M339" i="12"/>
  <c r="O339" i="12"/>
  <c r="Q339" i="12"/>
  <c r="V339" i="12"/>
  <c r="I347" i="12"/>
  <c r="G348" i="12"/>
  <c r="M348" i="12" s="1"/>
  <c r="I348" i="12"/>
  <c r="K348" i="12"/>
  <c r="K347" i="12" s="1"/>
  <c r="O348" i="12"/>
  <c r="O347" i="12" s="1"/>
  <c r="Q348" i="12"/>
  <c r="Q347" i="12" s="1"/>
  <c r="V348" i="12"/>
  <c r="V347" i="12" s="1"/>
  <c r="G353" i="12"/>
  <c r="I353" i="12"/>
  <c r="K353" i="12"/>
  <c r="M353" i="12"/>
  <c r="O353" i="12"/>
  <c r="Q353" i="12"/>
  <c r="V353" i="12"/>
  <c r="G356" i="12"/>
  <c r="I356" i="12"/>
  <c r="K356" i="12"/>
  <c r="M356" i="12"/>
  <c r="O356" i="12"/>
  <c r="Q356" i="12"/>
  <c r="V356" i="12"/>
  <c r="G364" i="12"/>
  <c r="I364" i="12"/>
  <c r="K364" i="12"/>
  <c r="M364" i="12"/>
  <c r="O364" i="12"/>
  <c r="Q364" i="12"/>
  <c r="V364" i="12"/>
  <c r="G372" i="12"/>
  <c r="M372" i="12" s="1"/>
  <c r="I372" i="12"/>
  <c r="K372" i="12"/>
  <c r="O372" i="12"/>
  <c r="Q372" i="12"/>
  <c r="V372" i="12"/>
  <c r="G380" i="12"/>
  <c r="I380" i="12"/>
  <c r="K380" i="12"/>
  <c r="M380" i="12"/>
  <c r="O380" i="12"/>
  <c r="Q380" i="12"/>
  <c r="V380" i="12"/>
  <c r="G403" i="12"/>
  <c r="M403" i="12" s="1"/>
  <c r="I403" i="12"/>
  <c r="K403" i="12"/>
  <c r="O403" i="12"/>
  <c r="Q403" i="12"/>
  <c r="V403" i="12"/>
  <c r="G405" i="12"/>
  <c r="G406" i="12"/>
  <c r="M406" i="12" s="1"/>
  <c r="I406" i="12"/>
  <c r="I405" i="12" s="1"/>
  <c r="K406" i="12"/>
  <c r="O406" i="12"/>
  <c r="O405" i="12" s="1"/>
  <c r="Q406" i="12"/>
  <c r="Q405" i="12" s="1"/>
  <c r="V406" i="12"/>
  <c r="V405" i="12" s="1"/>
  <c r="G413" i="12"/>
  <c r="I413" i="12"/>
  <c r="K413" i="12"/>
  <c r="K405" i="12" s="1"/>
  <c r="M413" i="12"/>
  <c r="O413" i="12"/>
  <c r="Q413" i="12"/>
  <c r="V413" i="12"/>
  <c r="G420" i="12"/>
  <c r="I420" i="12"/>
  <c r="K420" i="12"/>
  <c r="M420" i="12"/>
  <c r="O420" i="12"/>
  <c r="Q420" i="12"/>
  <c r="V420" i="12"/>
  <c r="G430" i="12"/>
  <c r="M430" i="12" s="1"/>
  <c r="I430" i="12"/>
  <c r="K430" i="12"/>
  <c r="O430" i="12"/>
  <c r="Q430" i="12"/>
  <c r="V430" i="12"/>
  <c r="G438" i="12"/>
  <c r="M438" i="12" s="1"/>
  <c r="I438" i="12"/>
  <c r="K438" i="12"/>
  <c r="O438" i="12"/>
  <c r="Q438" i="12"/>
  <c r="V438" i="12"/>
  <c r="G456" i="12"/>
  <c r="I456" i="12"/>
  <c r="K456" i="12"/>
  <c r="M456" i="12"/>
  <c r="O456" i="12"/>
  <c r="Q456" i="12"/>
  <c r="V456" i="12"/>
  <c r="G460" i="12"/>
  <c r="G459" i="12" s="1"/>
  <c r="I460" i="12"/>
  <c r="K460" i="12"/>
  <c r="M460" i="12"/>
  <c r="O460" i="12"/>
  <c r="O459" i="12" s="1"/>
  <c r="Q460" i="12"/>
  <c r="Q459" i="12" s="1"/>
  <c r="V460" i="12"/>
  <c r="V459" i="12" s="1"/>
  <c r="G462" i="12"/>
  <c r="M462" i="12" s="1"/>
  <c r="I462" i="12"/>
  <c r="I459" i="12" s="1"/>
  <c r="K462" i="12"/>
  <c r="K459" i="12" s="1"/>
  <c r="O462" i="12"/>
  <c r="Q462" i="12"/>
  <c r="V462" i="12"/>
  <c r="G463" i="12"/>
  <c r="I463" i="12"/>
  <c r="K463" i="12"/>
  <c r="M463" i="12"/>
  <c r="O463" i="12"/>
  <c r="Q463" i="12"/>
  <c r="V463" i="12"/>
  <c r="G464" i="12"/>
  <c r="M464" i="12" s="1"/>
  <c r="I464" i="12"/>
  <c r="K464" i="12"/>
  <c r="O464" i="12"/>
  <c r="Q464" i="12"/>
  <c r="V464" i="12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I484" i="12"/>
  <c r="K484" i="12"/>
  <c r="M484" i="12"/>
  <c r="O484" i="12"/>
  <c r="Q484" i="12"/>
  <c r="V484" i="12"/>
  <c r="G486" i="12"/>
  <c r="G485" i="12" s="1"/>
  <c r="I486" i="12"/>
  <c r="I485" i="12" s="1"/>
  <c r="K486" i="12"/>
  <c r="O486" i="12"/>
  <c r="O485" i="12" s="1"/>
  <c r="Q486" i="12"/>
  <c r="Q485" i="12" s="1"/>
  <c r="V486" i="12"/>
  <c r="G512" i="12"/>
  <c r="M512" i="12" s="1"/>
  <c r="I512" i="12"/>
  <c r="K512" i="12"/>
  <c r="O512" i="12"/>
  <c r="Q512" i="12"/>
  <c r="V512" i="12"/>
  <c r="V485" i="12" s="1"/>
  <c r="G514" i="12"/>
  <c r="I514" i="12"/>
  <c r="K514" i="12"/>
  <c r="M514" i="12"/>
  <c r="O514" i="12"/>
  <c r="Q514" i="12"/>
  <c r="V514" i="12"/>
  <c r="G515" i="12"/>
  <c r="I515" i="12"/>
  <c r="K515" i="12"/>
  <c r="M515" i="12"/>
  <c r="O515" i="12"/>
  <c r="Q515" i="12"/>
  <c r="V515" i="12"/>
  <c r="G516" i="12"/>
  <c r="I516" i="12"/>
  <c r="K516" i="12"/>
  <c r="M516" i="12"/>
  <c r="O516" i="12"/>
  <c r="Q516" i="12"/>
  <c r="V516" i="12"/>
  <c r="G517" i="12"/>
  <c r="M517" i="12" s="1"/>
  <c r="I517" i="12"/>
  <c r="K517" i="12"/>
  <c r="K485" i="12" s="1"/>
  <c r="O517" i="12"/>
  <c r="Q517" i="12"/>
  <c r="V517" i="12"/>
  <c r="G518" i="12"/>
  <c r="I518" i="12"/>
  <c r="K518" i="12"/>
  <c r="M518" i="12"/>
  <c r="O518" i="12"/>
  <c r="Q518" i="12"/>
  <c r="V518" i="12"/>
  <c r="G524" i="12"/>
  <c r="M524" i="12" s="1"/>
  <c r="I524" i="12"/>
  <c r="I523" i="12" s="1"/>
  <c r="K524" i="12"/>
  <c r="K523" i="12" s="1"/>
  <c r="O524" i="12"/>
  <c r="O523" i="12" s="1"/>
  <c r="Q524" i="12"/>
  <c r="Q523" i="12" s="1"/>
  <c r="V524" i="12"/>
  <c r="G533" i="12"/>
  <c r="M533" i="12" s="1"/>
  <c r="I533" i="12"/>
  <c r="K533" i="12"/>
  <c r="O533" i="12"/>
  <c r="Q533" i="12"/>
  <c r="V533" i="12"/>
  <c r="G536" i="12"/>
  <c r="I536" i="12"/>
  <c r="K536" i="12"/>
  <c r="M536" i="12"/>
  <c r="O536" i="12"/>
  <c r="Q536" i="12"/>
  <c r="V536" i="12"/>
  <c r="G544" i="12"/>
  <c r="I544" i="12"/>
  <c r="K544" i="12"/>
  <c r="M544" i="12"/>
  <c r="O544" i="12"/>
  <c r="Q544" i="12"/>
  <c r="V544" i="12"/>
  <c r="G548" i="12"/>
  <c r="M548" i="12" s="1"/>
  <c r="I548" i="12"/>
  <c r="K548" i="12"/>
  <c r="O548" i="12"/>
  <c r="Q548" i="12"/>
  <c r="V548" i="12"/>
  <c r="G551" i="12"/>
  <c r="M551" i="12" s="1"/>
  <c r="I551" i="12"/>
  <c r="K551" i="12"/>
  <c r="O551" i="12"/>
  <c r="Q551" i="12"/>
  <c r="V551" i="12"/>
  <c r="V523" i="12" s="1"/>
  <c r="G554" i="12"/>
  <c r="I554" i="12"/>
  <c r="K554" i="12"/>
  <c r="M554" i="12"/>
  <c r="O554" i="12"/>
  <c r="Q554" i="12"/>
  <c r="V554" i="12"/>
  <c r="G557" i="12"/>
  <c r="I557" i="12"/>
  <c r="K557" i="12"/>
  <c r="M557" i="12"/>
  <c r="O557" i="12"/>
  <c r="Q557" i="12"/>
  <c r="V557" i="12"/>
  <c r="G565" i="12"/>
  <c r="I565" i="12"/>
  <c r="K565" i="12"/>
  <c r="M565" i="12"/>
  <c r="O565" i="12"/>
  <c r="Q565" i="12"/>
  <c r="V565" i="12"/>
  <c r="G567" i="12"/>
  <c r="M567" i="12" s="1"/>
  <c r="I567" i="12"/>
  <c r="K567" i="12"/>
  <c r="O567" i="12"/>
  <c r="Q567" i="12"/>
  <c r="V567" i="12"/>
  <c r="G569" i="12"/>
  <c r="I569" i="12"/>
  <c r="K569" i="12"/>
  <c r="M569" i="12"/>
  <c r="O569" i="12"/>
  <c r="Q569" i="12"/>
  <c r="V569" i="12"/>
  <c r="G571" i="12"/>
  <c r="M571" i="12" s="1"/>
  <c r="I571" i="12"/>
  <c r="K571" i="12"/>
  <c r="O571" i="12"/>
  <c r="Q571" i="12"/>
  <c r="V571" i="12"/>
  <c r="G578" i="12"/>
  <c r="M578" i="12" s="1"/>
  <c r="I578" i="12"/>
  <c r="K578" i="12"/>
  <c r="O578" i="12"/>
  <c r="Q578" i="12"/>
  <c r="V578" i="12"/>
  <c r="G581" i="12"/>
  <c r="M581" i="12" s="1"/>
  <c r="I581" i="12"/>
  <c r="K581" i="12"/>
  <c r="O581" i="12"/>
  <c r="Q581" i="12"/>
  <c r="V581" i="12"/>
  <c r="G585" i="12"/>
  <c r="I585" i="12"/>
  <c r="K585" i="12"/>
  <c r="M585" i="12"/>
  <c r="O585" i="12"/>
  <c r="Q585" i="12"/>
  <c r="V585" i="12"/>
  <c r="G587" i="12"/>
  <c r="I587" i="12"/>
  <c r="K587" i="12"/>
  <c r="M587" i="12"/>
  <c r="O587" i="12"/>
  <c r="Q587" i="12"/>
  <c r="V587" i="12"/>
  <c r="G596" i="12"/>
  <c r="M596" i="12" s="1"/>
  <c r="I596" i="12"/>
  <c r="K596" i="12"/>
  <c r="O596" i="12"/>
  <c r="Q596" i="12"/>
  <c r="V596" i="12"/>
  <c r="G598" i="12"/>
  <c r="M598" i="12" s="1"/>
  <c r="I598" i="12"/>
  <c r="K598" i="12"/>
  <c r="O598" i="12"/>
  <c r="Q598" i="12"/>
  <c r="V598" i="12"/>
  <c r="G600" i="12"/>
  <c r="I600" i="12"/>
  <c r="K600" i="12"/>
  <c r="M600" i="12"/>
  <c r="O600" i="12"/>
  <c r="Q600" i="12"/>
  <c r="V600" i="12"/>
  <c r="G601" i="12"/>
  <c r="I601" i="12"/>
  <c r="K601" i="12"/>
  <c r="M601" i="12"/>
  <c r="O601" i="12"/>
  <c r="Q601" i="12"/>
  <c r="V601" i="12"/>
  <c r="G602" i="12"/>
  <c r="I602" i="12"/>
  <c r="K602" i="12"/>
  <c r="M602" i="12"/>
  <c r="O602" i="12"/>
  <c r="Q602" i="12"/>
  <c r="V602" i="12"/>
  <c r="G603" i="12"/>
  <c r="M603" i="12" s="1"/>
  <c r="I603" i="12"/>
  <c r="K603" i="12"/>
  <c r="O603" i="12"/>
  <c r="Q603" i="12"/>
  <c r="V603" i="12"/>
  <c r="G605" i="12"/>
  <c r="I605" i="12"/>
  <c r="K605" i="12"/>
  <c r="M605" i="12"/>
  <c r="O605" i="12"/>
  <c r="Q605" i="12"/>
  <c r="V605" i="12"/>
  <c r="G610" i="12"/>
  <c r="V610" i="12"/>
  <c r="G611" i="12"/>
  <c r="M611" i="12" s="1"/>
  <c r="M610" i="12" s="1"/>
  <c r="I611" i="12"/>
  <c r="I610" i="12" s="1"/>
  <c r="K611" i="12"/>
  <c r="K610" i="12" s="1"/>
  <c r="O611" i="12"/>
  <c r="O610" i="12" s="1"/>
  <c r="Q611" i="12"/>
  <c r="Q610" i="12" s="1"/>
  <c r="V611" i="12"/>
  <c r="Q612" i="12"/>
  <c r="G613" i="12"/>
  <c r="I613" i="12"/>
  <c r="I612" i="12" s="1"/>
  <c r="K613" i="12"/>
  <c r="K612" i="12" s="1"/>
  <c r="M613" i="12"/>
  <c r="O613" i="12"/>
  <c r="Q613" i="12"/>
  <c r="V613" i="12"/>
  <c r="V612" i="12" s="1"/>
  <c r="G616" i="12"/>
  <c r="I616" i="12"/>
  <c r="K616" i="12"/>
  <c r="M616" i="12"/>
  <c r="O616" i="12"/>
  <c r="Q616" i="12"/>
  <c r="V616" i="12"/>
  <c r="G619" i="12"/>
  <c r="G612" i="12" s="1"/>
  <c r="I619" i="12"/>
  <c r="K619" i="12"/>
  <c r="O619" i="12"/>
  <c r="Q619" i="12"/>
  <c r="V619" i="12"/>
  <c r="G639" i="12"/>
  <c r="M639" i="12" s="1"/>
  <c r="I639" i="12"/>
  <c r="K639" i="12"/>
  <c r="O639" i="12"/>
  <c r="Q639" i="12"/>
  <c r="V639" i="12"/>
  <c r="G648" i="12"/>
  <c r="I648" i="12"/>
  <c r="K648" i="12"/>
  <c r="M648" i="12"/>
  <c r="O648" i="12"/>
  <c r="Q648" i="12"/>
  <c r="V648" i="12"/>
  <c r="G654" i="12"/>
  <c r="I654" i="12"/>
  <c r="K654" i="12"/>
  <c r="M654" i="12"/>
  <c r="O654" i="12"/>
  <c r="O612" i="12" s="1"/>
  <c r="Q654" i="12"/>
  <c r="V654" i="12"/>
  <c r="G656" i="12"/>
  <c r="G655" i="12" s="1"/>
  <c r="I656" i="12"/>
  <c r="I655" i="12" s="1"/>
  <c r="K656" i="12"/>
  <c r="K655" i="12" s="1"/>
  <c r="O656" i="12"/>
  <c r="Q656" i="12"/>
  <c r="Q655" i="12" s="1"/>
  <c r="V656" i="12"/>
  <c r="V655" i="12" s="1"/>
  <c r="G661" i="12"/>
  <c r="I661" i="12"/>
  <c r="K661" i="12"/>
  <c r="M661" i="12"/>
  <c r="O661" i="12"/>
  <c r="Q661" i="12"/>
  <c r="V661" i="12"/>
  <c r="G667" i="12"/>
  <c r="M667" i="12" s="1"/>
  <c r="I667" i="12"/>
  <c r="K667" i="12"/>
  <c r="O667" i="12"/>
  <c r="Q667" i="12"/>
  <c r="V667" i="12"/>
  <c r="G670" i="12"/>
  <c r="M670" i="12" s="1"/>
  <c r="I670" i="12"/>
  <c r="K670" i="12"/>
  <c r="O670" i="12"/>
  <c r="Q670" i="12"/>
  <c r="V670" i="12"/>
  <c r="G685" i="12"/>
  <c r="M685" i="12" s="1"/>
  <c r="I685" i="12"/>
  <c r="K685" i="12"/>
  <c r="O685" i="12"/>
  <c r="Q685" i="12"/>
  <c r="V685" i="12"/>
  <c r="G686" i="12"/>
  <c r="I686" i="12"/>
  <c r="K686" i="12"/>
  <c r="M686" i="12"/>
  <c r="O686" i="12"/>
  <c r="Q686" i="12"/>
  <c r="V686" i="12"/>
  <c r="G696" i="12"/>
  <c r="I696" i="12"/>
  <c r="K696" i="12"/>
  <c r="M696" i="12"/>
  <c r="O696" i="12"/>
  <c r="Q696" i="12"/>
  <c r="V696" i="12"/>
  <c r="G713" i="12"/>
  <c r="M713" i="12" s="1"/>
  <c r="I713" i="12"/>
  <c r="K713" i="12"/>
  <c r="O713" i="12"/>
  <c r="Q713" i="12"/>
  <c r="V713" i="12"/>
  <c r="G719" i="12"/>
  <c r="M719" i="12" s="1"/>
  <c r="I719" i="12"/>
  <c r="K719" i="12"/>
  <c r="O719" i="12"/>
  <c r="Q719" i="12"/>
  <c r="V719" i="12"/>
  <c r="G743" i="12"/>
  <c r="I743" i="12"/>
  <c r="K743" i="12"/>
  <c r="M743" i="12"/>
  <c r="O743" i="12"/>
  <c r="Q743" i="12"/>
  <c r="V743" i="12"/>
  <c r="G748" i="12"/>
  <c r="I748" i="12"/>
  <c r="K748" i="12"/>
  <c r="M748" i="12"/>
  <c r="O748" i="12"/>
  <c r="O655" i="12" s="1"/>
  <c r="Q748" i="12"/>
  <c r="V748" i="12"/>
  <c r="G756" i="12"/>
  <c r="I756" i="12"/>
  <c r="K756" i="12"/>
  <c r="M756" i="12"/>
  <c r="O756" i="12"/>
  <c r="Q756" i="12"/>
  <c r="V756" i="12"/>
  <c r="G774" i="12"/>
  <c r="M774" i="12" s="1"/>
  <c r="I774" i="12"/>
  <c r="K774" i="12"/>
  <c r="O774" i="12"/>
  <c r="Q774" i="12"/>
  <c r="V774" i="12"/>
  <c r="G782" i="12"/>
  <c r="I782" i="12"/>
  <c r="K782" i="12"/>
  <c r="M782" i="12"/>
  <c r="O782" i="12"/>
  <c r="Q782" i="12"/>
  <c r="V782" i="12"/>
  <c r="G797" i="12"/>
  <c r="M797" i="12" s="1"/>
  <c r="I797" i="12"/>
  <c r="K797" i="12"/>
  <c r="O797" i="12"/>
  <c r="Q797" i="12"/>
  <c r="V797" i="12"/>
  <c r="G812" i="12"/>
  <c r="M812" i="12" s="1"/>
  <c r="I812" i="12"/>
  <c r="K812" i="12"/>
  <c r="O812" i="12"/>
  <c r="Q812" i="12"/>
  <c r="V812" i="12"/>
  <c r="G814" i="12"/>
  <c r="I814" i="12"/>
  <c r="I813" i="12" s="1"/>
  <c r="K814" i="12"/>
  <c r="K813" i="12" s="1"/>
  <c r="M814" i="12"/>
  <c r="O814" i="12"/>
  <c r="Q814" i="12"/>
  <c r="V814" i="12"/>
  <c r="V813" i="12" s="1"/>
  <c r="G815" i="12"/>
  <c r="I815" i="12"/>
  <c r="K815" i="12"/>
  <c r="M815" i="12"/>
  <c r="O815" i="12"/>
  <c r="Q815" i="12"/>
  <c r="V815" i="12"/>
  <c r="G818" i="12"/>
  <c r="G813" i="12" s="1"/>
  <c r="I818" i="12"/>
  <c r="K818" i="12"/>
  <c r="O818" i="12"/>
  <c r="Q818" i="12"/>
  <c r="V818" i="12"/>
  <c r="G831" i="12"/>
  <c r="M831" i="12" s="1"/>
  <c r="I831" i="12"/>
  <c r="K831" i="12"/>
  <c r="O831" i="12"/>
  <c r="Q831" i="12"/>
  <c r="V831" i="12"/>
  <c r="G844" i="12"/>
  <c r="I844" i="12"/>
  <c r="K844" i="12"/>
  <c r="M844" i="12"/>
  <c r="O844" i="12"/>
  <c r="Q844" i="12"/>
  <c r="V844" i="12"/>
  <c r="G847" i="12"/>
  <c r="I847" i="12"/>
  <c r="K847" i="12"/>
  <c r="M847" i="12"/>
  <c r="O847" i="12"/>
  <c r="O813" i="12" s="1"/>
  <c r="Q847" i="12"/>
  <c r="V847" i="12"/>
  <c r="G853" i="12"/>
  <c r="I853" i="12"/>
  <c r="K853" i="12"/>
  <c r="M853" i="12"/>
  <c r="O853" i="12"/>
  <c r="Q853" i="12"/>
  <c r="V853" i="12"/>
  <c r="G855" i="12"/>
  <c r="M855" i="12" s="1"/>
  <c r="I855" i="12"/>
  <c r="K855" i="12"/>
  <c r="O855" i="12"/>
  <c r="Q855" i="12"/>
  <c r="V855" i="12"/>
  <c r="G856" i="12"/>
  <c r="I856" i="12"/>
  <c r="K856" i="12"/>
  <c r="M856" i="12"/>
  <c r="O856" i="12"/>
  <c r="Q856" i="12"/>
  <c r="V856" i="12"/>
  <c r="G861" i="12"/>
  <c r="M861" i="12" s="1"/>
  <c r="I861" i="12"/>
  <c r="K861" i="12"/>
  <c r="O861" i="12"/>
  <c r="Q861" i="12"/>
  <c r="V861" i="12"/>
  <c r="G865" i="12"/>
  <c r="M865" i="12" s="1"/>
  <c r="I865" i="12"/>
  <c r="K865" i="12"/>
  <c r="O865" i="12"/>
  <c r="Q865" i="12"/>
  <c r="Q813" i="12" s="1"/>
  <c r="V865" i="12"/>
  <c r="G867" i="12"/>
  <c r="M867" i="12" s="1"/>
  <c r="I867" i="12"/>
  <c r="K867" i="12"/>
  <c r="O867" i="12"/>
  <c r="Q867" i="12"/>
  <c r="V867" i="12"/>
  <c r="G872" i="12"/>
  <c r="I872" i="12"/>
  <c r="K872" i="12"/>
  <c r="M872" i="12"/>
  <c r="O872" i="12"/>
  <c r="Q872" i="12"/>
  <c r="V872" i="12"/>
  <c r="G873" i="12"/>
  <c r="I873" i="12"/>
  <c r="K873" i="12"/>
  <c r="M873" i="12"/>
  <c r="O873" i="12"/>
  <c r="Q873" i="12"/>
  <c r="V873" i="12"/>
  <c r="G874" i="12"/>
  <c r="M874" i="12" s="1"/>
  <c r="I874" i="12"/>
  <c r="K874" i="12"/>
  <c r="O874" i="12"/>
  <c r="Q874" i="12"/>
  <c r="V874" i="12"/>
  <c r="G877" i="12"/>
  <c r="M877" i="12" s="1"/>
  <c r="I877" i="12"/>
  <c r="K877" i="12"/>
  <c r="O877" i="12"/>
  <c r="Q877" i="12"/>
  <c r="V877" i="12"/>
  <c r="G882" i="12"/>
  <c r="I882" i="12"/>
  <c r="K882" i="12"/>
  <c r="M882" i="12"/>
  <c r="O882" i="12"/>
  <c r="Q882" i="12"/>
  <c r="V882" i="12"/>
  <c r="G883" i="12"/>
  <c r="I883" i="12"/>
  <c r="K883" i="12"/>
  <c r="M883" i="12"/>
  <c r="O883" i="12"/>
  <c r="Q883" i="12"/>
  <c r="V883" i="12"/>
  <c r="G888" i="12"/>
  <c r="I888" i="12"/>
  <c r="K888" i="12"/>
  <c r="M888" i="12"/>
  <c r="O888" i="12"/>
  <c r="Q888" i="12"/>
  <c r="V888" i="12"/>
  <c r="G896" i="12"/>
  <c r="M896" i="12" s="1"/>
  <c r="I896" i="12"/>
  <c r="K896" i="12"/>
  <c r="O896" i="12"/>
  <c r="Q896" i="12"/>
  <c r="V896" i="12"/>
  <c r="G898" i="12"/>
  <c r="M898" i="12" s="1"/>
  <c r="I898" i="12"/>
  <c r="K898" i="12"/>
  <c r="O898" i="12"/>
  <c r="O897" i="12" s="1"/>
  <c r="Q898" i="12"/>
  <c r="V898" i="12"/>
  <c r="V897" i="12" s="1"/>
  <c r="G900" i="12"/>
  <c r="M900" i="12" s="1"/>
  <c r="I900" i="12"/>
  <c r="K900" i="12"/>
  <c r="O900" i="12"/>
  <c r="Q900" i="12"/>
  <c r="Q897" i="12" s="1"/>
  <c r="V900" i="12"/>
  <c r="G902" i="12"/>
  <c r="M902" i="12" s="1"/>
  <c r="I902" i="12"/>
  <c r="K902" i="12"/>
  <c r="O902" i="12"/>
  <c r="Q902" i="12"/>
  <c r="V902" i="12"/>
  <c r="G907" i="12"/>
  <c r="I907" i="12"/>
  <c r="K907" i="12"/>
  <c r="M907" i="12"/>
  <c r="O907" i="12"/>
  <c r="Q907" i="12"/>
  <c r="V907" i="12"/>
  <c r="G909" i="12"/>
  <c r="I909" i="12"/>
  <c r="K909" i="12"/>
  <c r="M909" i="12"/>
  <c r="O909" i="12"/>
  <c r="Q909" i="12"/>
  <c r="V909" i="12"/>
  <c r="G911" i="12"/>
  <c r="M911" i="12" s="1"/>
  <c r="I911" i="12"/>
  <c r="I897" i="12" s="1"/>
  <c r="K911" i="12"/>
  <c r="O911" i="12"/>
  <c r="Q911" i="12"/>
  <c r="V911" i="12"/>
  <c r="G913" i="12"/>
  <c r="M913" i="12" s="1"/>
  <c r="I913" i="12"/>
  <c r="K913" i="12"/>
  <c r="O913" i="12"/>
  <c r="Q913" i="12"/>
  <c r="V913" i="12"/>
  <c r="G915" i="12"/>
  <c r="I915" i="12"/>
  <c r="K915" i="12"/>
  <c r="M915" i="12"/>
  <c r="O915" i="12"/>
  <c r="Q915" i="12"/>
  <c r="V915" i="12"/>
  <c r="G917" i="12"/>
  <c r="I917" i="12"/>
  <c r="K917" i="12"/>
  <c r="M917" i="12"/>
  <c r="O917" i="12"/>
  <c r="Q917" i="12"/>
  <c r="V917" i="12"/>
  <c r="G918" i="12"/>
  <c r="I918" i="12"/>
  <c r="K918" i="12"/>
  <c r="M918" i="12"/>
  <c r="O918" i="12"/>
  <c r="Q918" i="12"/>
  <c r="V918" i="12"/>
  <c r="G920" i="12"/>
  <c r="M920" i="12" s="1"/>
  <c r="I920" i="12"/>
  <c r="K920" i="12"/>
  <c r="K897" i="12" s="1"/>
  <c r="O920" i="12"/>
  <c r="Q920" i="12"/>
  <c r="V920" i="12"/>
  <c r="G922" i="12"/>
  <c r="M922" i="12" s="1"/>
  <c r="I922" i="12"/>
  <c r="K922" i="12"/>
  <c r="O922" i="12"/>
  <c r="O921" i="12" s="1"/>
  <c r="Q922" i="12"/>
  <c r="V922" i="12"/>
  <c r="V921" i="12" s="1"/>
  <c r="G935" i="12"/>
  <c r="M935" i="12" s="1"/>
  <c r="I935" i="12"/>
  <c r="K935" i="12"/>
  <c r="O935" i="12"/>
  <c r="Q935" i="12"/>
  <c r="Q921" i="12" s="1"/>
  <c r="V935" i="12"/>
  <c r="G937" i="12"/>
  <c r="M937" i="12" s="1"/>
  <c r="I937" i="12"/>
  <c r="K937" i="12"/>
  <c r="O937" i="12"/>
  <c r="Q937" i="12"/>
  <c r="V937" i="12"/>
  <c r="G942" i="12"/>
  <c r="I942" i="12"/>
  <c r="K942" i="12"/>
  <c r="M942" i="12"/>
  <c r="O942" i="12"/>
  <c r="Q942" i="12"/>
  <c r="V942" i="12"/>
  <c r="G944" i="12"/>
  <c r="I944" i="12"/>
  <c r="K944" i="12"/>
  <c r="M944" i="12"/>
  <c r="O944" i="12"/>
  <c r="Q944" i="12"/>
  <c r="V944" i="12"/>
  <c r="G945" i="12"/>
  <c r="M945" i="12" s="1"/>
  <c r="I945" i="12"/>
  <c r="I921" i="12" s="1"/>
  <c r="K945" i="12"/>
  <c r="O945" i="12"/>
  <c r="Q945" i="12"/>
  <c r="V945" i="12"/>
  <c r="G958" i="12"/>
  <c r="M958" i="12" s="1"/>
  <c r="I958" i="12"/>
  <c r="K958" i="12"/>
  <c r="O958" i="12"/>
  <c r="Q958" i="12"/>
  <c r="V958" i="12"/>
  <c r="G961" i="12"/>
  <c r="I961" i="12"/>
  <c r="K961" i="12"/>
  <c r="M961" i="12"/>
  <c r="O961" i="12"/>
  <c r="Q961" i="12"/>
  <c r="V961" i="12"/>
  <c r="G966" i="12"/>
  <c r="I966" i="12"/>
  <c r="K966" i="12"/>
  <c r="M966" i="12"/>
  <c r="O966" i="12"/>
  <c r="Q966" i="12"/>
  <c r="V966" i="12"/>
  <c r="G971" i="12"/>
  <c r="I971" i="12"/>
  <c r="K971" i="12"/>
  <c r="M971" i="12"/>
  <c r="O971" i="12"/>
  <c r="Q971" i="12"/>
  <c r="V971" i="12"/>
  <c r="G973" i="12"/>
  <c r="M973" i="12" s="1"/>
  <c r="I973" i="12"/>
  <c r="K973" i="12"/>
  <c r="K921" i="12" s="1"/>
  <c r="O973" i="12"/>
  <c r="Q973" i="12"/>
  <c r="V973" i="12"/>
  <c r="K974" i="12"/>
  <c r="G975" i="12"/>
  <c r="M975" i="12" s="1"/>
  <c r="I975" i="12"/>
  <c r="K975" i="12"/>
  <c r="O975" i="12"/>
  <c r="O974" i="12" s="1"/>
  <c r="Q975" i="12"/>
  <c r="V975" i="12"/>
  <c r="V974" i="12" s="1"/>
  <c r="G980" i="12"/>
  <c r="M980" i="12" s="1"/>
  <c r="I980" i="12"/>
  <c r="K980" i="12"/>
  <c r="O980" i="12"/>
  <c r="Q980" i="12"/>
  <c r="Q974" i="12" s="1"/>
  <c r="V980" i="12"/>
  <c r="G985" i="12"/>
  <c r="M985" i="12" s="1"/>
  <c r="I985" i="12"/>
  <c r="K985" i="12"/>
  <c r="O985" i="12"/>
  <c r="Q985" i="12"/>
  <c r="V985" i="12"/>
  <c r="G990" i="12"/>
  <c r="I990" i="12"/>
  <c r="K990" i="12"/>
  <c r="M990" i="12"/>
  <c r="O990" i="12"/>
  <c r="Q990" i="12"/>
  <c r="V990" i="12"/>
  <c r="G991" i="12"/>
  <c r="I991" i="12"/>
  <c r="K991" i="12"/>
  <c r="M991" i="12"/>
  <c r="O991" i="12"/>
  <c r="Q991" i="12"/>
  <c r="V991" i="12"/>
  <c r="G992" i="12"/>
  <c r="M992" i="12" s="1"/>
  <c r="I992" i="12"/>
  <c r="I974" i="12" s="1"/>
  <c r="K992" i="12"/>
  <c r="O992" i="12"/>
  <c r="Q992" i="12"/>
  <c r="V992" i="12"/>
  <c r="G993" i="12"/>
  <c r="M993" i="12" s="1"/>
  <c r="I993" i="12"/>
  <c r="K993" i="12"/>
  <c r="O993" i="12"/>
  <c r="Q993" i="12"/>
  <c r="V993" i="12"/>
  <c r="G994" i="12"/>
  <c r="I994" i="12"/>
  <c r="K994" i="12"/>
  <c r="M994" i="12"/>
  <c r="O994" i="12"/>
  <c r="Q994" i="12"/>
  <c r="V994" i="12"/>
  <c r="G995" i="12"/>
  <c r="I995" i="12"/>
  <c r="K995" i="12"/>
  <c r="M995" i="12"/>
  <c r="O995" i="12"/>
  <c r="Q995" i="12"/>
  <c r="V995" i="12"/>
  <c r="O996" i="12"/>
  <c r="G997" i="12"/>
  <c r="G996" i="12" s="1"/>
  <c r="I997" i="12"/>
  <c r="I996" i="12" s="1"/>
  <c r="K997" i="12"/>
  <c r="K996" i="12" s="1"/>
  <c r="O997" i="12"/>
  <c r="Q997" i="12"/>
  <c r="Q996" i="12" s="1"/>
  <c r="V997" i="12"/>
  <c r="V996" i="12" s="1"/>
  <c r="G998" i="12"/>
  <c r="M998" i="12" s="1"/>
  <c r="I998" i="12"/>
  <c r="K998" i="12"/>
  <c r="O998" i="12"/>
  <c r="Q998" i="12"/>
  <c r="V998" i="12"/>
  <c r="G999" i="12"/>
  <c r="G1000" i="12"/>
  <c r="M1000" i="12" s="1"/>
  <c r="I1000" i="12"/>
  <c r="I999" i="12" s="1"/>
  <c r="K1000" i="12"/>
  <c r="O1000" i="12"/>
  <c r="O999" i="12" s="1"/>
  <c r="Q1000" i="12"/>
  <c r="Q999" i="12" s="1"/>
  <c r="V1000" i="12"/>
  <c r="G1001" i="12"/>
  <c r="M1001" i="12" s="1"/>
  <c r="I1001" i="12"/>
  <c r="K1001" i="12"/>
  <c r="O1001" i="12"/>
  <c r="Q1001" i="12"/>
  <c r="V1001" i="12"/>
  <c r="G1002" i="12"/>
  <c r="I1002" i="12"/>
  <c r="K1002" i="12"/>
  <c r="K999" i="12" s="1"/>
  <c r="M1002" i="12"/>
  <c r="O1002" i="12"/>
  <c r="Q1002" i="12"/>
  <c r="V1002" i="12"/>
  <c r="G1003" i="12"/>
  <c r="I1003" i="12"/>
  <c r="K1003" i="12"/>
  <c r="M1003" i="12"/>
  <c r="O1003" i="12"/>
  <c r="Q1003" i="12"/>
  <c r="V1003" i="12"/>
  <c r="G1004" i="12"/>
  <c r="M1004" i="12" s="1"/>
  <c r="I1004" i="12"/>
  <c r="K1004" i="12"/>
  <c r="O1004" i="12"/>
  <c r="Q1004" i="12"/>
  <c r="V1004" i="12"/>
  <c r="G1005" i="12"/>
  <c r="M1005" i="12" s="1"/>
  <c r="I1005" i="12"/>
  <c r="K1005" i="12"/>
  <c r="O1005" i="12"/>
  <c r="Q1005" i="12"/>
  <c r="V1005" i="12"/>
  <c r="V999" i="12" s="1"/>
  <c r="G1007" i="12"/>
  <c r="I1007" i="12"/>
  <c r="K1007" i="12"/>
  <c r="M1007" i="12"/>
  <c r="O1007" i="12"/>
  <c r="Q1007" i="12"/>
  <c r="V1007" i="12"/>
  <c r="G1009" i="12"/>
  <c r="I1009" i="12"/>
  <c r="K1009" i="12"/>
  <c r="M1009" i="12"/>
  <c r="O1009" i="12"/>
  <c r="Q1009" i="12"/>
  <c r="V1009" i="12"/>
  <c r="G1011" i="12"/>
  <c r="I1011" i="12"/>
  <c r="K1011" i="12"/>
  <c r="M1011" i="12"/>
  <c r="O1011" i="12"/>
  <c r="Q1011" i="12"/>
  <c r="V1011" i="12"/>
  <c r="G1013" i="12"/>
  <c r="M1013" i="12" s="1"/>
  <c r="I1013" i="12"/>
  <c r="K1013" i="12"/>
  <c r="O1013" i="12"/>
  <c r="Q1013" i="12"/>
  <c r="V1013" i="12"/>
  <c r="G1014" i="12"/>
  <c r="M1014" i="12" s="1"/>
  <c r="I1014" i="12"/>
  <c r="K1014" i="12"/>
  <c r="O1014" i="12"/>
  <c r="Q1014" i="12"/>
  <c r="V1014" i="12"/>
  <c r="G1015" i="12"/>
  <c r="M1015" i="12" s="1"/>
  <c r="I1015" i="12"/>
  <c r="K1015" i="12"/>
  <c r="O1015" i="12"/>
  <c r="Q1015" i="12"/>
  <c r="V1015" i="12"/>
  <c r="G1016" i="12"/>
  <c r="M1016" i="12" s="1"/>
  <c r="I1016" i="12"/>
  <c r="K1016" i="12"/>
  <c r="O1016" i="12"/>
  <c r="Q1016" i="12"/>
  <c r="V1016" i="12"/>
  <c r="G1017" i="12"/>
  <c r="M1017" i="12" s="1"/>
  <c r="I1017" i="12"/>
  <c r="K1017" i="12"/>
  <c r="O1017" i="12"/>
  <c r="Q1017" i="12"/>
  <c r="V1017" i="12"/>
  <c r="G1019" i="12"/>
  <c r="I1019" i="12"/>
  <c r="K1019" i="12"/>
  <c r="K1018" i="12" s="1"/>
  <c r="M1019" i="12"/>
  <c r="O1019" i="12"/>
  <c r="O1018" i="12" s="1"/>
  <c r="Q1019" i="12"/>
  <c r="V1019" i="12"/>
  <c r="V1018" i="12" s="1"/>
  <c r="G1020" i="12"/>
  <c r="G1018" i="12" s="1"/>
  <c r="I1020" i="12"/>
  <c r="I1018" i="12" s="1"/>
  <c r="K1020" i="12"/>
  <c r="O1020" i="12"/>
  <c r="Q1020" i="12"/>
  <c r="V1020" i="12"/>
  <c r="G1021" i="12"/>
  <c r="M1021" i="12" s="1"/>
  <c r="I1021" i="12"/>
  <c r="K1021" i="12"/>
  <c r="O1021" i="12"/>
  <c r="Q1021" i="12"/>
  <c r="Q1018" i="12" s="1"/>
  <c r="V1021" i="12"/>
  <c r="G1022" i="12"/>
  <c r="I1022" i="12"/>
  <c r="K1022" i="12"/>
  <c r="M1022" i="12"/>
  <c r="O1022" i="12"/>
  <c r="Q1022" i="12"/>
  <c r="V1022" i="12"/>
  <c r="O1023" i="12"/>
  <c r="G1024" i="12"/>
  <c r="G1023" i="12" s="1"/>
  <c r="I1024" i="12"/>
  <c r="K1024" i="12"/>
  <c r="M1024" i="12"/>
  <c r="O1024" i="12"/>
  <c r="Q1024" i="12"/>
  <c r="Q1023" i="12" s="1"/>
  <c r="V1024" i="12"/>
  <c r="G1034" i="12"/>
  <c r="M1034" i="12" s="1"/>
  <c r="I1034" i="12"/>
  <c r="I1023" i="12" s="1"/>
  <c r="K1034" i="12"/>
  <c r="K1023" i="12" s="1"/>
  <c r="O1034" i="12"/>
  <c r="Q1034" i="12"/>
  <c r="V1034" i="12"/>
  <c r="G1049" i="12"/>
  <c r="M1049" i="12" s="1"/>
  <c r="I1049" i="12"/>
  <c r="K1049" i="12"/>
  <c r="O1049" i="12"/>
  <c r="Q1049" i="12"/>
  <c r="V1049" i="12"/>
  <c r="V1023" i="12" s="1"/>
  <c r="G1050" i="12"/>
  <c r="M1050" i="12" s="1"/>
  <c r="I1050" i="12"/>
  <c r="K1050" i="12"/>
  <c r="O1050" i="12"/>
  <c r="Q1050" i="12"/>
  <c r="V1050" i="12"/>
  <c r="G1052" i="12"/>
  <c r="M1052" i="12" s="1"/>
  <c r="I1052" i="12"/>
  <c r="K1052" i="12"/>
  <c r="O1052" i="12"/>
  <c r="Q1052" i="12"/>
  <c r="V1052" i="12"/>
  <c r="G1053" i="12"/>
  <c r="M1053" i="12" s="1"/>
  <c r="I1053" i="12"/>
  <c r="K1053" i="12"/>
  <c r="O1053" i="12"/>
  <c r="Q1053" i="12"/>
  <c r="V1053" i="12"/>
  <c r="G1065" i="12"/>
  <c r="I1065" i="12"/>
  <c r="K1065" i="12"/>
  <c r="M1065" i="12"/>
  <c r="O1065" i="12"/>
  <c r="Q1065" i="12"/>
  <c r="V1065" i="12"/>
  <c r="G1066" i="12"/>
  <c r="I1066" i="12"/>
  <c r="K1066" i="12"/>
  <c r="M1066" i="12"/>
  <c r="O1066" i="12"/>
  <c r="Q1066" i="12"/>
  <c r="V1066" i="12"/>
  <c r="I1067" i="12"/>
  <c r="G1068" i="12"/>
  <c r="M1068" i="12" s="1"/>
  <c r="M1067" i="12" s="1"/>
  <c r="I1068" i="12"/>
  <c r="K1068" i="12"/>
  <c r="K1067" i="12" s="1"/>
  <c r="O1068" i="12"/>
  <c r="O1067" i="12" s="1"/>
  <c r="Q1068" i="12"/>
  <c r="Q1067" i="12" s="1"/>
  <c r="V1068" i="12"/>
  <c r="V1067" i="12" s="1"/>
  <c r="G1069" i="12"/>
  <c r="I1069" i="12"/>
  <c r="K1069" i="12"/>
  <c r="M1069" i="12"/>
  <c r="O1069" i="12"/>
  <c r="Q1069" i="12"/>
  <c r="V1069" i="12"/>
  <c r="G1072" i="12"/>
  <c r="I1072" i="12"/>
  <c r="K1072" i="12"/>
  <c r="M1072" i="12"/>
  <c r="O1072" i="12"/>
  <c r="Q1072" i="12"/>
  <c r="V1072" i="12"/>
  <c r="G1075" i="12"/>
  <c r="I1075" i="12"/>
  <c r="K1075" i="12"/>
  <c r="M1075" i="12"/>
  <c r="O1075" i="12"/>
  <c r="Q1075" i="12"/>
  <c r="V1075" i="12"/>
  <c r="G1081" i="12"/>
  <c r="M1081" i="12" s="1"/>
  <c r="I1081" i="12"/>
  <c r="K1081" i="12"/>
  <c r="O1081" i="12"/>
  <c r="Q1081" i="12"/>
  <c r="V1081" i="12"/>
  <c r="G1097" i="12"/>
  <c r="M1097" i="12" s="1"/>
  <c r="I1097" i="12"/>
  <c r="K1097" i="12"/>
  <c r="O1097" i="12"/>
  <c r="Q1097" i="12"/>
  <c r="V1097" i="12"/>
  <c r="G1115" i="12"/>
  <c r="M1115" i="12" s="1"/>
  <c r="I1115" i="12"/>
  <c r="K1115" i="12"/>
  <c r="O1115" i="12"/>
  <c r="Q1115" i="12"/>
  <c r="V1115" i="12"/>
  <c r="G1138" i="12"/>
  <c r="M1138" i="12" s="1"/>
  <c r="I1138" i="12"/>
  <c r="K1138" i="12"/>
  <c r="O1138" i="12"/>
  <c r="Q1138" i="12"/>
  <c r="V1138" i="12"/>
  <c r="O1139" i="12"/>
  <c r="Q1139" i="12"/>
  <c r="G1140" i="12"/>
  <c r="I1140" i="12"/>
  <c r="I1139" i="12" s="1"/>
  <c r="K1140" i="12"/>
  <c r="K1139" i="12" s="1"/>
  <c r="M1140" i="12"/>
  <c r="O1140" i="12"/>
  <c r="Q1140" i="12"/>
  <c r="V1140" i="12"/>
  <c r="V1139" i="12" s="1"/>
  <c r="G1141" i="12"/>
  <c r="I1141" i="12"/>
  <c r="K1141" i="12"/>
  <c r="M1141" i="12"/>
  <c r="O1141" i="12"/>
  <c r="Q1141" i="12"/>
  <c r="V1141" i="12"/>
  <c r="G1147" i="12"/>
  <c r="G1139" i="12" s="1"/>
  <c r="I1147" i="12"/>
  <c r="K1147" i="12"/>
  <c r="O1147" i="12"/>
  <c r="Q1147" i="12"/>
  <c r="V1147" i="12"/>
  <c r="G1148" i="12"/>
  <c r="M1148" i="12" s="1"/>
  <c r="I1148" i="12"/>
  <c r="K1148" i="12"/>
  <c r="O1148" i="12"/>
  <c r="Q1148" i="12"/>
  <c r="V1148" i="12"/>
  <c r="V1149" i="12"/>
  <c r="G1150" i="12"/>
  <c r="I1150" i="12"/>
  <c r="K1150" i="12"/>
  <c r="K1149" i="12" s="1"/>
  <c r="M1150" i="12"/>
  <c r="O1150" i="12"/>
  <c r="O1149" i="12" s="1"/>
  <c r="Q1150" i="12"/>
  <c r="V1150" i="12"/>
  <c r="G1162" i="12"/>
  <c r="I1162" i="12"/>
  <c r="K1162" i="12"/>
  <c r="M1162" i="12"/>
  <c r="O1162" i="12"/>
  <c r="Q1162" i="12"/>
  <c r="V1162" i="12"/>
  <c r="G1177" i="12"/>
  <c r="I1177" i="12"/>
  <c r="I1149" i="12" s="1"/>
  <c r="K1177" i="12"/>
  <c r="M1177" i="12"/>
  <c r="O1177" i="12"/>
  <c r="Q1177" i="12"/>
  <c r="V1177" i="12"/>
  <c r="G1178" i="12"/>
  <c r="I1178" i="12"/>
  <c r="K1178" i="12"/>
  <c r="M1178" i="12"/>
  <c r="O1178" i="12"/>
  <c r="Q1178" i="12"/>
  <c r="V1178" i="12"/>
  <c r="G1179" i="12"/>
  <c r="M1179" i="12" s="1"/>
  <c r="I1179" i="12"/>
  <c r="K1179" i="12"/>
  <c r="O1179" i="12"/>
  <c r="Q1179" i="12"/>
  <c r="V1179" i="12"/>
  <c r="G1180" i="12"/>
  <c r="M1180" i="12" s="1"/>
  <c r="I1180" i="12"/>
  <c r="K1180" i="12"/>
  <c r="O1180" i="12"/>
  <c r="Q1180" i="12"/>
  <c r="Q1149" i="12" s="1"/>
  <c r="V1180" i="12"/>
  <c r="G1181" i="12"/>
  <c r="M1181" i="12" s="1"/>
  <c r="I1181" i="12"/>
  <c r="K1181" i="12"/>
  <c r="O1181" i="12"/>
  <c r="Q1181" i="12"/>
  <c r="V1181" i="12"/>
  <c r="G1184" i="12"/>
  <c r="I1184" i="12"/>
  <c r="K1184" i="12"/>
  <c r="M1184" i="12"/>
  <c r="O1184" i="12"/>
  <c r="Q1184" i="12"/>
  <c r="V1184" i="12"/>
  <c r="G1190" i="12"/>
  <c r="I1190" i="12"/>
  <c r="K1190" i="12"/>
  <c r="M1190" i="12"/>
  <c r="O1190" i="12"/>
  <c r="Q1190" i="12"/>
  <c r="V1190" i="12"/>
  <c r="G1191" i="12"/>
  <c r="I1191" i="12"/>
  <c r="K1191" i="12"/>
  <c r="G1192" i="12"/>
  <c r="M1192" i="12" s="1"/>
  <c r="I1192" i="12"/>
  <c r="K1192" i="12"/>
  <c r="O1192" i="12"/>
  <c r="O1191" i="12" s="1"/>
  <c r="Q1192" i="12"/>
  <c r="Q1191" i="12" s="1"/>
  <c r="V1192" i="12"/>
  <c r="V1191" i="12" s="1"/>
  <c r="G1195" i="12"/>
  <c r="M1195" i="12" s="1"/>
  <c r="I1195" i="12"/>
  <c r="K1195" i="12"/>
  <c r="O1195" i="12"/>
  <c r="Q1195" i="12"/>
  <c r="V1195" i="12"/>
  <c r="G1198" i="12"/>
  <c r="I1198" i="12"/>
  <c r="K1198" i="12"/>
  <c r="M1198" i="12"/>
  <c r="O1198" i="12"/>
  <c r="Q1198" i="12"/>
  <c r="V1198" i="12"/>
  <c r="O1202" i="12"/>
  <c r="G1203" i="12"/>
  <c r="G1202" i="12" s="1"/>
  <c r="I1203" i="12"/>
  <c r="I1202" i="12" s="1"/>
  <c r="K1203" i="12"/>
  <c r="K1202" i="12" s="1"/>
  <c r="M1203" i="12"/>
  <c r="O1203" i="12"/>
  <c r="Q1203" i="12"/>
  <c r="Q1202" i="12" s="1"/>
  <c r="V1203" i="12"/>
  <c r="G1204" i="12"/>
  <c r="I1204" i="12"/>
  <c r="K1204" i="12"/>
  <c r="M1204" i="12"/>
  <c r="O1204" i="12"/>
  <c r="Q1204" i="12"/>
  <c r="V1204" i="12"/>
  <c r="V1202" i="12" s="1"/>
  <c r="G1205" i="12"/>
  <c r="M1205" i="12" s="1"/>
  <c r="I1205" i="12"/>
  <c r="K1205" i="12"/>
  <c r="O1205" i="12"/>
  <c r="Q1205" i="12"/>
  <c r="V1205" i="12"/>
  <c r="G1206" i="12"/>
  <c r="M1206" i="12" s="1"/>
  <c r="I1206" i="12"/>
  <c r="K1206" i="12"/>
  <c r="O1206" i="12"/>
  <c r="Q1206" i="12"/>
  <c r="V1206" i="12"/>
  <c r="G1207" i="12"/>
  <c r="M1207" i="12" s="1"/>
  <c r="I1207" i="12"/>
  <c r="K1207" i="12"/>
  <c r="O1207" i="12"/>
  <c r="Q1207" i="12"/>
  <c r="V1207" i="12"/>
  <c r="G1208" i="12"/>
  <c r="I1208" i="12"/>
  <c r="K1208" i="12"/>
  <c r="M1208" i="12"/>
  <c r="O1208" i="12"/>
  <c r="Q1208" i="12"/>
  <c r="V1208" i="12"/>
  <c r="G1209" i="12"/>
  <c r="I1209" i="12"/>
  <c r="K1209" i="12"/>
  <c r="M1209" i="12"/>
  <c r="O1209" i="12"/>
  <c r="Q1209" i="12"/>
  <c r="V1209" i="12"/>
  <c r="G1210" i="12"/>
  <c r="M1210" i="12" s="1"/>
  <c r="I1210" i="12"/>
  <c r="K1210" i="12"/>
  <c r="O1210" i="12"/>
  <c r="Q1210" i="12"/>
  <c r="V1210" i="12"/>
  <c r="G1211" i="12"/>
  <c r="I1211" i="12"/>
  <c r="O1211" i="12"/>
  <c r="Q1211" i="12"/>
  <c r="V1211" i="12"/>
  <c r="G1212" i="12"/>
  <c r="M1212" i="12" s="1"/>
  <c r="M1211" i="12" s="1"/>
  <c r="I1212" i="12"/>
  <c r="K1212" i="12"/>
  <c r="K1211" i="12" s="1"/>
  <c r="O1212" i="12"/>
  <c r="Q1212" i="12"/>
  <c r="V1212" i="12"/>
  <c r="O1213" i="12"/>
  <c r="G1214" i="12"/>
  <c r="G1213" i="12" s="1"/>
  <c r="I1214" i="12"/>
  <c r="K1214" i="12"/>
  <c r="M1214" i="12"/>
  <c r="O1214" i="12"/>
  <c r="Q1214" i="12"/>
  <c r="V1214" i="12"/>
  <c r="G1215" i="12"/>
  <c r="I1215" i="12"/>
  <c r="I1213" i="12" s="1"/>
  <c r="K1215" i="12"/>
  <c r="K1213" i="12" s="1"/>
  <c r="M1215" i="12"/>
  <c r="O1215" i="12"/>
  <c r="Q1215" i="12"/>
  <c r="V1215" i="12"/>
  <c r="G1216" i="12"/>
  <c r="I1216" i="12"/>
  <c r="K1216" i="12"/>
  <c r="M1216" i="12"/>
  <c r="O1216" i="12"/>
  <c r="Q1216" i="12"/>
  <c r="V1216" i="12"/>
  <c r="V1213" i="12" s="1"/>
  <c r="G1217" i="12"/>
  <c r="M1217" i="12" s="1"/>
  <c r="I1217" i="12"/>
  <c r="K1217" i="12"/>
  <c r="O1217" i="12"/>
  <c r="Q1217" i="12"/>
  <c r="V1217" i="12"/>
  <c r="G1218" i="12"/>
  <c r="M1218" i="12" s="1"/>
  <c r="I1218" i="12"/>
  <c r="K1218" i="12"/>
  <c r="O1218" i="12"/>
  <c r="Q1218" i="12"/>
  <c r="Q1213" i="12" s="1"/>
  <c r="V1218" i="12"/>
  <c r="G1219" i="12"/>
  <c r="M1219" i="12" s="1"/>
  <c r="I1219" i="12"/>
  <c r="K1219" i="12"/>
  <c r="O1219" i="12"/>
  <c r="Q1219" i="12"/>
  <c r="V1219" i="12"/>
  <c r="G1220" i="12"/>
  <c r="I1220" i="12"/>
  <c r="K1220" i="12"/>
  <c r="M1220" i="12"/>
  <c r="O1220" i="12"/>
  <c r="Q1220" i="12"/>
  <c r="V1220" i="12"/>
  <c r="G1221" i="12"/>
  <c r="I1221" i="12"/>
  <c r="K1221" i="12"/>
  <c r="M1221" i="12"/>
  <c r="O1221" i="12"/>
  <c r="Q1221" i="12"/>
  <c r="V1221" i="12"/>
  <c r="I1222" i="12"/>
  <c r="G1223" i="12"/>
  <c r="M1223" i="12" s="1"/>
  <c r="M1222" i="12" s="1"/>
  <c r="I1223" i="12"/>
  <c r="K1223" i="12"/>
  <c r="O1223" i="12"/>
  <c r="O1222" i="12" s="1"/>
  <c r="Q1223" i="12"/>
  <c r="Q1222" i="12" s="1"/>
  <c r="V1223" i="12"/>
  <c r="V1222" i="12" s="1"/>
  <c r="G1224" i="12"/>
  <c r="M1224" i="12" s="1"/>
  <c r="I1224" i="12"/>
  <c r="K1224" i="12"/>
  <c r="O1224" i="12"/>
  <c r="Q1224" i="12"/>
  <c r="V1224" i="12"/>
  <c r="G1225" i="12"/>
  <c r="I1225" i="12"/>
  <c r="K1225" i="12"/>
  <c r="M1225" i="12"/>
  <c r="O1225" i="12"/>
  <c r="Q1225" i="12"/>
  <c r="V1225" i="12"/>
  <c r="G1226" i="12"/>
  <c r="I1226" i="12"/>
  <c r="K1226" i="12"/>
  <c r="M1226" i="12"/>
  <c r="O1226" i="12"/>
  <c r="Q1226" i="12"/>
  <c r="V1226" i="12"/>
  <c r="G1227" i="12"/>
  <c r="I1227" i="12"/>
  <c r="K1227" i="12"/>
  <c r="K1222" i="12" s="1"/>
  <c r="M1227" i="12"/>
  <c r="O1227" i="12"/>
  <c r="Q1227" i="12"/>
  <c r="V1227" i="12"/>
  <c r="G1228" i="12"/>
  <c r="I1228" i="12"/>
  <c r="K1228" i="12"/>
  <c r="M1228" i="12"/>
  <c r="O1228" i="12"/>
  <c r="Q1228" i="12"/>
  <c r="V1228" i="12"/>
  <c r="G1229" i="12"/>
  <c r="M1229" i="12" s="1"/>
  <c r="I1229" i="12"/>
  <c r="K1229" i="12"/>
  <c r="O1229" i="12"/>
  <c r="Q1229" i="12"/>
  <c r="V1229" i="12"/>
  <c r="G1230" i="12"/>
  <c r="M1230" i="12" s="1"/>
  <c r="I1230" i="12"/>
  <c r="K1230" i="12"/>
  <c r="O1230" i="12"/>
  <c r="Q1230" i="12"/>
  <c r="V1230" i="12"/>
  <c r="G1231" i="12"/>
  <c r="M1231" i="12" s="1"/>
  <c r="I1231" i="12"/>
  <c r="K1231" i="12"/>
  <c r="O1231" i="12"/>
  <c r="Q1231" i="12"/>
  <c r="V1231" i="12"/>
  <c r="AE1233" i="12"/>
  <c r="AF1233" i="12"/>
  <c r="I20" i="1"/>
  <c r="I19" i="1"/>
  <c r="I18" i="1"/>
  <c r="I17" i="1"/>
  <c r="I16" i="1"/>
  <c r="I88" i="1"/>
  <c r="J87" i="1" s="1"/>
  <c r="F46" i="1"/>
  <c r="G23" i="1" s="1"/>
  <c r="A23" i="1" s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81" i="1" l="1"/>
  <c r="J57" i="1"/>
  <c r="J63" i="1"/>
  <c r="J54" i="1"/>
  <c r="J75" i="1"/>
  <c r="J69" i="1"/>
  <c r="J58" i="1"/>
  <c r="J70" i="1"/>
  <c r="J53" i="1"/>
  <c r="J65" i="1"/>
  <c r="J71" i="1"/>
  <c r="J83" i="1"/>
  <c r="J64" i="1"/>
  <c r="J76" i="1"/>
  <c r="J59" i="1"/>
  <c r="J77" i="1"/>
  <c r="J84" i="1"/>
  <c r="J78" i="1"/>
  <c r="J55" i="1"/>
  <c r="J67" i="1"/>
  <c r="J73" i="1"/>
  <c r="J85" i="1"/>
  <c r="J72" i="1"/>
  <c r="J61" i="1"/>
  <c r="J79" i="1"/>
  <c r="J66" i="1"/>
  <c r="J56" i="1"/>
  <c r="J62" i="1"/>
  <c r="J74" i="1"/>
  <c r="J86" i="1"/>
  <c r="J60" i="1"/>
  <c r="J68" i="1"/>
  <c r="J80" i="1"/>
  <c r="J82" i="1"/>
  <c r="G26" i="1"/>
  <c r="A26" i="1"/>
  <c r="G28" i="1"/>
  <c r="G24" i="1"/>
  <c r="A27" i="1" s="1"/>
  <c r="A24" i="1"/>
  <c r="M8" i="16"/>
  <c r="M16" i="16"/>
  <c r="AF48" i="15"/>
  <c r="M11" i="15"/>
  <c r="M8" i="15" s="1"/>
  <c r="M81" i="14"/>
  <c r="AF91" i="14"/>
  <c r="M16" i="14"/>
  <c r="M8" i="14" s="1"/>
  <c r="M23" i="13"/>
  <c r="M62" i="13"/>
  <c r="G23" i="13"/>
  <c r="G62" i="13"/>
  <c r="AF78" i="13"/>
  <c r="M11" i="13"/>
  <c r="M8" i="13" s="1"/>
  <c r="M1213" i="12"/>
  <c r="M459" i="12"/>
  <c r="M612" i="12"/>
  <c r="M813" i="12"/>
  <c r="M347" i="12"/>
  <c r="M405" i="12"/>
  <c r="M219" i="12"/>
  <c r="M306" i="12"/>
  <c r="M276" i="12"/>
  <c r="M523" i="12"/>
  <c r="M43" i="12"/>
  <c r="M999" i="12"/>
  <c r="M1191" i="12"/>
  <c r="M1149" i="12"/>
  <c r="M1023" i="12"/>
  <c r="M897" i="12"/>
  <c r="M974" i="12"/>
  <c r="M921" i="12"/>
  <c r="M1202" i="12"/>
  <c r="M1147" i="12"/>
  <c r="M1139" i="12" s="1"/>
  <c r="M1020" i="12"/>
  <c r="M1018" i="12" s="1"/>
  <c r="M818" i="12"/>
  <c r="M619" i="12"/>
  <c r="M486" i="12"/>
  <c r="M485" i="12" s="1"/>
  <c r="M178" i="12"/>
  <c r="M168" i="12" s="1"/>
  <c r="G1149" i="12"/>
  <c r="M997" i="12"/>
  <c r="M996" i="12" s="1"/>
  <c r="M656" i="12"/>
  <c r="M655" i="12" s="1"/>
  <c r="G523" i="12"/>
  <c r="G1222" i="12"/>
  <c r="G1067" i="12"/>
  <c r="G347" i="12"/>
  <c r="G276" i="12"/>
  <c r="G219" i="12"/>
  <c r="G43" i="12"/>
  <c r="G974" i="12"/>
  <c r="G921" i="12"/>
  <c r="G897" i="12"/>
  <c r="M20" i="12"/>
  <c r="M8" i="12" s="1"/>
  <c r="I21" i="1"/>
  <c r="I39" i="1"/>
  <c r="I46" i="1" s="1"/>
  <c r="J88" i="1" l="1"/>
  <c r="A29" i="1"/>
  <c r="G29" i="1"/>
  <c r="G27" i="1" s="1"/>
  <c r="J45" i="1"/>
  <c r="J41" i="1"/>
  <c r="J40" i="1"/>
  <c r="J43" i="1"/>
  <c r="J44" i="1"/>
  <c r="J39" i="1"/>
  <c r="J46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EBF6FBE-6BE6-4B9A-BA9B-67D2AA3078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52316D-81EC-41DD-ABF5-2DFF3477D8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5F1C4B8-8CA3-42D8-BEF9-94A3EA35F9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E6CCE8-DD5F-488F-86C5-570EDBCC5D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709018B-CC42-447D-83D6-A06F59B1C1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189AF2-1F7B-4BF5-BDF0-99B6E1EDAC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6B164ED-D35E-4C0D-B673-B21B6BBE3D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A39897-8D60-41B9-9168-86DAAFB11E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781DF2F-7072-4404-AABD-7C50D3A814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F5E0BA-BBBC-408C-8AFF-4DA503869B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<sst xmlns="http://schemas.openxmlformats.org/spreadsheetml/2006/main" count="5680" uniqueCount="1596">
  <si>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</si>
  <si>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</si>
  <si>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</si>
  <si>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</si>
  <si>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</si>
  <si>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</si>
  <si>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</si>
  <si>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</si>
  <si>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</si>
  <si>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</si>
  <si>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</si>
  <si>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</si>
  <si>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</si>
  <si>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</si>
  <si>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</si>
  <si>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</si>
  <si>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</si>
  <si>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</si>
  <si>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</si>
  <si>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</si>
  <si>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</si>
  <si>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</si>
  <si>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</si>
  <si>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</si>
  <si>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</si>
  <si>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</si>
  <si>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</si>
  <si>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</si>
  <si>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</si>
  <si>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</si>
  <si>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</si>
  <si>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</si>
  <si>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</si>
  <si>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</si>
  <si>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</si>
  <si>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</si>
  <si>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</si>
  <si>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</si>
  <si>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</si>
  <si>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</si>
  <si>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</si>
  <si>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</si>
  <si>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</si>
  <si>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20_11_2021</t>
  </si>
  <si>
    <t>Nástavba budovy základní školy Vranovice</t>
  </si>
  <si>
    <t>Obec Vranovice</t>
  </si>
  <si>
    <t>101</t>
  </si>
  <si>
    <t>Vranovice</t>
  </si>
  <si>
    <t>26242</t>
  </si>
  <si>
    <t>00243558</t>
  </si>
  <si>
    <t>CZ00243558</t>
  </si>
  <si>
    <t>HUKO projekt s.r.o.</t>
  </si>
  <si>
    <t>Olomoucká 1158/164a</t>
  </si>
  <si>
    <t>Brno-Černovice</t>
  </si>
  <si>
    <t>62700</t>
  </si>
  <si>
    <t>05784107</t>
  </si>
  <si>
    <t>CZ05784107</t>
  </si>
  <si>
    <t>Stavba</t>
  </si>
  <si>
    <t>SO01</t>
  </si>
  <si>
    <t>Základní škola</t>
  </si>
  <si>
    <t>01</t>
  </si>
  <si>
    <t>02</t>
  </si>
  <si>
    <t>ZTI</t>
  </si>
  <si>
    <t>03</t>
  </si>
  <si>
    <t>EL - silnoproud, slaboproud</t>
  </si>
  <si>
    <t>04</t>
  </si>
  <si>
    <t>UT</t>
  </si>
  <si>
    <t>05</t>
  </si>
  <si>
    <t>Plyn</t>
  </si>
  <si>
    <t>Celkem za stavbu</t>
  </si>
  <si>
    <t>CZK</t>
  </si>
  <si>
    <t>Rekapitulace dílů</t>
  </si>
  <si>
    <t>Typ dílu</t>
  </si>
  <si>
    <t>_2</t>
  </si>
  <si>
    <t>Zařizovací předměty :</t>
  </si>
  <si>
    <t>_3</t>
  </si>
  <si>
    <t>VODOVOD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</si>
  <si>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</si>
  <si>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</si>
  <si>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</si>
  <si>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</si>
  <si>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</si>
  <si>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</si>
  <si>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</si>
  <si>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</si>
  <si>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</si>
  <si>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</si>
  <si>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</si>
  <si>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</si>
  <si>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</si>
  <si>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</si>
  <si>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</si>
  <si>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</si>
  <si>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</si>
  <si>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</si>
  <si>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</si>
  <si>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</si>
  <si>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</si>
  <si>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</si>
  <si>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</si>
  <si>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</si>
  <si>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</si>
  <si>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</si>
  <si>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</si>
  <si>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</si>
  <si>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</si>
  <si>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Kanalizace</t>
  </si>
  <si>
    <t>723</t>
  </si>
  <si>
    <t>Plynovod</t>
  </si>
  <si>
    <t>731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</si>
  <si>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</si>
  <si>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</si>
  <si>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</si>
  <si>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</si>
  <si>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</si>
  <si>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</si>
  <si>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</si>
  <si>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</si>
  <si>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</si>
  <si>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</si>
  <si>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</si>
  <si>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</si>
  <si>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 a hliníku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</si>
  <si>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</si>
  <si>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</si>
  <si>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</si>
  <si>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</si>
  <si>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</si>
  <si>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</si>
  <si>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</si>
  <si>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</si>
  <si>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</si>
  <si>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</si>
  <si>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790</t>
  </si>
  <si>
    <t>Interiér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</si>
  <si>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</si>
  <si>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</si>
  <si>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</si>
  <si>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</si>
  <si>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</si>
  <si>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</si>
  <si>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</si>
  <si>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</si>
  <si>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</si>
  <si>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</si>
  <si>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</si>
  <si>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</si>
  <si>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</si>
  <si>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</si>
  <si>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</si>
  <si>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</si>
  <si>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</si>
  <si>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</si>
  <si>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</si>
  <si>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</si>
  <si>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</si>
  <si>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</si>
  <si>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</si>
  <si>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</si>
  <si>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</si>
  <si>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</si>
  <si>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</si>
  <si>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</si>
  <si>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</si>
  <si>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</si>
  <si>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</si>
  <si>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</si>
  <si>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</si>
  <si>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</si>
  <si>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</si>
  <si>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</si>
  <si>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</si>
  <si>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 vč.očištění, uložení na paletách pro zpětné použití</t>
  </si>
  <si>
    <t>m2</t>
  </si>
  <si>
    <t>RTS 21/ II</t>
  </si>
  <si>
    <t>Indiv</t>
  </si>
  <si>
    <t>Práce</t>
  </si>
  <si>
    <t>POL1_</t>
  </si>
  <si>
    <t>pro rozšíření základových pasů : 1,0*(4,75+0,3+9,25+3,05+1,7+23,2+3,25)</t>
  </si>
  <si>
    <t>VV</t>
  </si>
  <si>
    <t>139711101RT3</t>
  </si>
  <si>
    <t>Vykopávka v uzavřených prostorách v hor.1-4 hornina 3</t>
  </si>
  <si>
    <t>m3</t>
  </si>
  <si>
    <t>rozšíření základu vnější : 0,8*1,2*(4,75+0,3+9,25+3,05+1,7+23,2+3,25)</t>
  </si>
  <si>
    <t>0,8*1,2*(2,5+4,05+7,5+3,2+4,3+4,15+7,0)</t>
  </si>
  <si>
    <t xml:space="preserve">rozšíření základu vnitřní : </t>
  </si>
  <si>
    <t>mč.101/102/103 : 0,8*1,08*(23,0+10,4+3,2)</t>
  </si>
  <si>
    <t>mč.106 : 0,8*1,08*(9,6*2+6,6)</t>
  </si>
  <si>
    <t>mč.107 : 0,8*1,08*(2,15*2)</t>
  </si>
  <si>
    <t>mč.108 : 0,8*1,08*(9,5*2+2,0)</t>
  </si>
  <si>
    <t>mč.109 : 0,8*1,08*(2,55*2)</t>
  </si>
  <si>
    <t>162701105R00</t>
  </si>
  <si>
    <t>Vodorovné přemístění výkopku z hor.1-4 do 10000 m</t>
  </si>
  <si>
    <t>POL1_1</t>
  </si>
  <si>
    <t>162201203R00</t>
  </si>
  <si>
    <t>Vodorovné přemíst.výkopku, kolečko hor.1-4, do 10m</t>
  </si>
  <si>
    <t>162201210R00</t>
  </si>
  <si>
    <t>Příplatek za dalš.10 m, kolečko, výkop. z hor.1- 4</t>
  </si>
  <si>
    <t>20m : 155,2512*2</t>
  </si>
  <si>
    <t>167101201R00</t>
  </si>
  <si>
    <t>Nakládání výkopku z hor.1 ÷ 4 - ručně</t>
  </si>
  <si>
    <t>171201201R00</t>
  </si>
  <si>
    <t>Uložení sypaniny na skl.-modelace na výšku přes 2m</t>
  </si>
  <si>
    <t>174101101R00</t>
  </si>
  <si>
    <t>Zásyp jam, rýh, šachet se zhutněním</t>
  </si>
  <si>
    <t>rozšíření základu vnější : (0,8*0,4+0,6*0,5)*(4,75+0,3+9,25+3,05+1,7+23,2+3,25)</t>
  </si>
  <si>
    <t>(0,8*0,4+0,6*0,5)*(2,5+4,05+7,5+3,2+4,3+4,15+7,0)</t>
  </si>
  <si>
    <t>mč.101/102/103 : (0,8*0,55+0,6*0,5)*(23,0+10,4+3,2)</t>
  </si>
  <si>
    <t>mč.106 : (0,8*0,55+0,6*0,5)*(9,6*2+6,6)</t>
  </si>
  <si>
    <t>mč.107 : (0,8*0,55+0,6*0,5)*(2,15*2)</t>
  </si>
  <si>
    <t>mč.108 : (0,8*0,55+0,6*0,5)*(9,5*2+2,0)</t>
  </si>
  <si>
    <t>mč.109 : (0,8*0,55+0,6*0,5)*(2,55*2)</t>
  </si>
  <si>
    <t>311271176R00</t>
  </si>
  <si>
    <t>Zdivo z tvárnic porobetonových hladkých tl. 25 cm</t>
  </si>
  <si>
    <t>skladba S5 (sociální zázemí) : 3,67*(5,8)</t>
  </si>
  <si>
    <t>-(0,8*2,02*3)</t>
  </si>
  <si>
    <t>311271182R00</t>
  </si>
  <si>
    <t>Zdivo z tvárnic porobetonových tl. 450 mm</t>
  </si>
  <si>
    <t>nadezdívka 3NP : 2,75*(9,7+3,05+1,7+22,3+6,9+3,1+4,05+6,6+3,2+5,2)</t>
  </si>
  <si>
    <t>-(2,1*2,1*2+1,5*2,1*9+1,2*2,1*2)</t>
  </si>
  <si>
    <t>nadezdívka sociální zázemí : 3,37*(4,15+4,75+6,1)-(0,6*0,55*9)</t>
  </si>
  <si>
    <t>((0,5+1,55)*4,15/2)*2</t>
  </si>
  <si>
    <t>nadezdívka průvlaku "hluchého prostoru" : 1,56*(4,7+3,8)</t>
  </si>
  <si>
    <t>štít schodiště : (7,5*2,95/2)</t>
  </si>
  <si>
    <t>317121047RT4</t>
  </si>
  <si>
    <t>Překlad nenosný pórobeton, světlost otv. do 105 cm překlad nenosný NEP 15 P4,4 124 x 24,9 x 15 cm</t>
  </si>
  <si>
    <t>kus</t>
  </si>
  <si>
    <t>ozn 6 : 1</t>
  </si>
  <si>
    <t>317121043RT1</t>
  </si>
  <si>
    <t>Překlad nosný pórobeton, světlost otv. do 105 cm překlad nosný NOP 125 x 24,9 x 25 cm</t>
  </si>
  <si>
    <t>ozn 5 : 3</t>
  </si>
  <si>
    <t>317121043RT4</t>
  </si>
  <si>
    <t>Překlad nosný pórobeton, světlost otv. do 105 cm překlad nosný NOP 125 x 24,9 x 30 cm</t>
  </si>
  <si>
    <t>ozn 3 : 9</t>
  </si>
  <si>
    <t>317121044RU2</t>
  </si>
  <si>
    <t>Překlad nosný pórobeton, světlost otv. do 180 cm překlad nosný NOP IV / 4 / 23 174 x 24,9 x 30 cm</t>
  </si>
  <si>
    <t>ozn 2 : 2</t>
  </si>
  <si>
    <t>317121044RU3</t>
  </si>
  <si>
    <t>Překlad nosný pórobeton, světlost otv. do 180 cm překlad nosný NOP V / 4 / 20 199 x 24,9 x 30 cm</t>
  </si>
  <si>
    <t>ozn 1 : 9</t>
  </si>
  <si>
    <t>317321321R00</t>
  </si>
  <si>
    <t xml:space="preserve">Beton překladů železový C 20/25 </t>
  </si>
  <si>
    <t>ozn 4 : 0,3*0,25*(2,6)*2</t>
  </si>
  <si>
    <t/>
  </si>
  <si>
    <t>ŽB průvlak : 0,45*0,5*(3,2+5,1)</t>
  </si>
  <si>
    <t>317351107R00</t>
  </si>
  <si>
    <t>Bednění překladů - zřízení vč.podpěrné kce</t>
  </si>
  <si>
    <t>ozn 4 : 0,25*(2,6)*2*2</t>
  </si>
  <si>
    <t>0,3*(2,1)*2</t>
  </si>
  <si>
    <t>ŽB průvlak : (0,45+0,5*2)*(3,2+5,1)</t>
  </si>
  <si>
    <t>317351108R00</t>
  </si>
  <si>
    <t>Bednění překladů - odstranění vč.podpěrné kce</t>
  </si>
  <si>
    <t>317361821R00</t>
  </si>
  <si>
    <t>Výztuž překladů a říms z betonářské oceli 10505(R)</t>
  </si>
  <si>
    <t>t</t>
  </si>
  <si>
    <t>Začátek provozního součtu</t>
  </si>
  <si>
    <t xml:space="preserve">  ozn 4 : 0,3*0,25*(2,6)*2</t>
  </si>
  <si>
    <t>Konec provozního součtu</t>
  </si>
  <si>
    <t>cca 90,0 kg/m3 : 0,39*90,0/1000</t>
  </si>
  <si>
    <t xml:space="preserve">  ŽB průvlak : 0,45*0,5*(3,2+5,1)</t>
  </si>
  <si>
    <t>cca 120,0 kg/m3 : 1,8675*120,0/1000</t>
  </si>
  <si>
    <t>330321410R00</t>
  </si>
  <si>
    <t>Beton sloupů a pilířů železový C 25/30</t>
  </si>
  <si>
    <t>pozn E3 : 0,6*0,45*(1,6)</t>
  </si>
  <si>
    <t>331351101R00</t>
  </si>
  <si>
    <t>Bednění sloupů čtyřúhelníkového průřezu - zřízení</t>
  </si>
  <si>
    <t>pozn E3 : (0,6*2+0,45*2)*(1,6)</t>
  </si>
  <si>
    <t>331351102R00</t>
  </si>
  <si>
    <t>Bednění sloupů čtyřúhelníkového průřezu-odstranění</t>
  </si>
  <si>
    <t>331361821R00</t>
  </si>
  <si>
    <t>Výztuž sloupů hranatých z betonář. oceli 10505 (R)</t>
  </si>
  <si>
    <t xml:space="preserve">  pozn E3 : 0,6*0,45*(1,6)</t>
  </si>
  <si>
    <t>cca 120,0kg/m3 : 0,432*120,0/1000</t>
  </si>
  <si>
    <t>342012129R00</t>
  </si>
  <si>
    <t>Příčka SDK tl.75mm,ocel.kce,1xoplášť.,DFRIH 12,5mm TI z MV tl.50 mm (VYSOKOPEVNOSTNÍ, POŽÁR DESKY)</t>
  </si>
  <si>
    <t xml:space="preserve">skladba S12 : </t>
  </si>
  <si>
    <t>mč.313 : 3,6*(4,05+1,475)-(0,9*2,02)</t>
  </si>
  <si>
    <t>sociální zázemí mč.306-311 : 2,7*(1,45+1,375+2,1+1,875)-(0,7*2,02+0,8*2,02)</t>
  </si>
  <si>
    <t>2,7*(2,5)-(0,8*2,02)</t>
  </si>
  <si>
    <t>342013329R00</t>
  </si>
  <si>
    <t>Příčka SDK tl.150mm,oc.kce,2xopláš,RB+DFRIH 12,5mm TI z MV tl.100 mm (STANDARD+VYSOKOPEVNOSTNÍ, POŽÁR DESKY)</t>
  </si>
  <si>
    <t>skladba S6 (učebny) : 3,6*(5,5+7,2*2+20,55)-(0,9*2,02*4)</t>
  </si>
  <si>
    <t>342262411RT2</t>
  </si>
  <si>
    <t>Příčka SDK instalační 2x OK, 2x opl. tl. 220 mm desky protipožární tl. 12,5 mm, minerál tl. 5 cm</t>
  </si>
  <si>
    <t xml:space="preserve">WC předstěny : </t>
  </si>
  <si>
    <t>mč.307 : 1,2*(0,92)</t>
  </si>
  <si>
    <t>mč.309 : 1,2*(1,83)</t>
  </si>
  <si>
    <t>mč.311 : 1,2*(0,9*2)</t>
  </si>
  <si>
    <t>342091043R00</t>
  </si>
  <si>
    <t>Příplatek za nestandardní povrchovou úpravu Q3</t>
  </si>
  <si>
    <t>příčky tl.75 mm : 18,072*2</t>
  </si>
  <si>
    <t>příčky tl.150 mm : 138,348*2</t>
  </si>
  <si>
    <t>podhled : 286,56</t>
  </si>
  <si>
    <t>713582128RT3</t>
  </si>
  <si>
    <t>Revizní dvířka do pórobetonových stěn,600x900 mm typ SP, požární odolnost EI 45</t>
  </si>
  <si>
    <t>ozn RS : 1</t>
  </si>
  <si>
    <t>342255028RT1</t>
  </si>
  <si>
    <t>Příčky z desek porobetonových tl. 15 cm desky P 2 - 500, 599 x 249 x 150 mm</t>
  </si>
  <si>
    <t>skladba S13 (obezdění "hluchého prostoru") předpoklad na nadezdívku : 2,3*(1,305+3,4+3,0)</t>
  </si>
  <si>
    <t>342948111R00</t>
  </si>
  <si>
    <t>Ukotvení příček k cihel.konstr. kotvami na hmožd.</t>
  </si>
  <si>
    <t>m</t>
  </si>
  <si>
    <t>porobeton tl.150 mm : 2,3*2</t>
  </si>
  <si>
    <t>porobeton tl.250 mm : 3,67*2</t>
  </si>
  <si>
    <t>347015119R00</t>
  </si>
  <si>
    <t>Předstěna SDK, tl.65mm,ocel.kce CW,1x DFRIH 12,5mm TI z MV tl.50 mm (VYSOKOPEVNOSTNÍ, POŽÁR DESKY)</t>
  </si>
  <si>
    <t>skladba S8 (šachta sociální zázemí) : 2,7*(3,9)*2</t>
  </si>
  <si>
    <t>342264051RT2</t>
  </si>
  <si>
    <t>Podhled sádrokartonový na zavěšenou ocel. konstr. desky protipožární tl. 15 mm, bez izolace vč.systémových pásek</t>
  </si>
  <si>
    <t xml:space="preserve">3NP : </t>
  </si>
  <si>
    <t>mč.301 : 69,65</t>
  </si>
  <si>
    <t>mč.302 : 50,65</t>
  </si>
  <si>
    <t>mč.303 : 52,75</t>
  </si>
  <si>
    <t>mč.304 : 52,75</t>
  </si>
  <si>
    <t>mč.305 : 16,0</t>
  </si>
  <si>
    <t>mč.312 : 16,9</t>
  </si>
  <si>
    <t>mč.313 : 5,66</t>
  </si>
  <si>
    <t xml:space="preserve">impreg : </t>
  </si>
  <si>
    <t>mč.306 : 1,4</t>
  </si>
  <si>
    <t>mč.307 : 1,3</t>
  </si>
  <si>
    <t>mč.308 : 2,1</t>
  </si>
  <si>
    <t>mč.309 : 7,8</t>
  </si>
  <si>
    <t>mč.310 : 2,8</t>
  </si>
  <si>
    <t>mč.311 : 6,8</t>
  </si>
  <si>
    <t>342264098R00</t>
  </si>
  <si>
    <t>Příplatek k podhledu sádrokart. za plochu do 10 m2</t>
  </si>
  <si>
    <t>416091071RTX</t>
  </si>
  <si>
    <t>Příplatek za požární úpravu SDK podhledu u zapuštěných světel (kastlíky)  včetně dodávky materiálu</t>
  </si>
  <si>
    <t>Vlastní</t>
  </si>
  <si>
    <t>342267111RT2</t>
  </si>
  <si>
    <t>Obklad trámů sádrokartonem dvoustranný do 0,5/0,5m desky protipožární tl. 12,5 mm</t>
  </si>
  <si>
    <t xml:space="preserve">pozn N : </t>
  </si>
  <si>
    <t>mč.309 : 3,0</t>
  </si>
  <si>
    <t>3 PC 003</t>
  </si>
  <si>
    <t>D+M Zaslepení komínového průduchu (např.kamenivem) pr.160 mm</t>
  </si>
  <si>
    <t>+7,05/-0,85 : 7,9*5</t>
  </si>
  <si>
    <t>3 PC 004</t>
  </si>
  <si>
    <t>Příplatek za pracnost obezdění stávajících částí krovu</t>
  </si>
  <si>
    <t>kpl</t>
  </si>
  <si>
    <t>199000002R00</t>
  </si>
  <si>
    <t>Poplatek za skládku horniny 1- 4</t>
  </si>
  <si>
    <t>58344169R</t>
  </si>
  <si>
    <t>Štěrkodrtě frakce 0-32 A</t>
  </si>
  <si>
    <t>SPCM</t>
  </si>
  <si>
    <t>Specifikace</t>
  </si>
  <si>
    <t>POL3_</t>
  </si>
  <si>
    <t xml:space="preserve">  rozšíření základu vnější : (0,8*0,4+0,6*0,5)*(4,75+0,3+9,25+3,05+1,7+23,2+3,25)</t>
  </si>
  <si>
    <t xml:space="preserve">  (0,8*0,4+0,6*0,5)*(2,5+4,05+7,5+3,2+4,3+4,15+7,0)</t>
  </si>
  <si>
    <t xml:space="preserve">  rozšíření základu vnitřní : </t>
  </si>
  <si>
    <t xml:space="preserve">  mč.101/102/103 : (0,8*0,55+0,6*0,5)*(23,0+10,4+3,2)</t>
  </si>
  <si>
    <t xml:space="preserve">  mč.106 : (0,8*0,55+0,6*0,5)*(9,6*2+6,6)</t>
  </si>
  <si>
    <t xml:space="preserve">  mč.107 : (0,8*0,55+0,6*0,5)*(2,15*2)</t>
  </si>
  <si>
    <t xml:space="preserve">  mč.108 : (0,8*0,55+0,6*0,5)*(9,5*2+2,0)</t>
  </si>
  <si>
    <t xml:space="preserve">  mč.109 : (0,8*0,55+0,6*0,5)*(2,55*2)</t>
  </si>
  <si>
    <t>cca 1,7t/m3 : 117,156*1,7*1,05</t>
  </si>
  <si>
    <t>216904391R00</t>
  </si>
  <si>
    <t>Příplatek za ruční dočištění stávájího základového pasu ocelovými kartáči</t>
  </si>
  <si>
    <t>rozšíření základu vnější : 1,2*(4,75+0,3+9,25+3,05+1,7+23,2+3,25)</t>
  </si>
  <si>
    <t>1,2*(2,5+4,05+7,5+3,2+4,3+4,15+7,0)</t>
  </si>
  <si>
    <t>mč.101/102/103 : 1,08*(23,0+10,4+3,2)</t>
  </si>
  <si>
    <t>mč.106 : 1,08*(9,6*2+6,6)</t>
  </si>
  <si>
    <t>mč.107 : 1,08*(2,15*2)</t>
  </si>
  <si>
    <t>mč.108 : 1,08*(9,5*2+2,0)</t>
  </si>
  <si>
    <t>mč.109 : 1,08*(2,55*2)</t>
  </si>
  <si>
    <t>274321411R00</t>
  </si>
  <si>
    <t>Železobeton základových pasů C 25/30</t>
  </si>
  <si>
    <t>rozšíření základu vnější : 0,2*0,5*(4,75+0,3+9,25+3,05+1,7+23,2+3,25)</t>
  </si>
  <si>
    <t>0,2*0,5*(2,5+4,05+7,5+3,2+4,3+4,15+7,0)</t>
  </si>
  <si>
    <t>mč.101/102/103 : 0,2*0,5*(23,0+10,4+3,2)</t>
  </si>
  <si>
    <t>mč.106 : 0,2*0,5*(9,6*2+6,6)</t>
  </si>
  <si>
    <t>mč.107 : 0,2*0,5*(2,15*2)</t>
  </si>
  <si>
    <t>mč.108 : 0,2*0,5*(9,5*2+2,0)</t>
  </si>
  <si>
    <t>mč.109 : 0,2*0,5*(2,55*2)</t>
  </si>
  <si>
    <t>274351215R00</t>
  </si>
  <si>
    <t>Bednění stěn základových pasů jednostranné - zřízení</t>
  </si>
  <si>
    <t>rozšíření základu vnější : 0,5*(4,75+0,3+9,25+3,05+1,7+23,2+3,25)</t>
  </si>
  <si>
    <t>0,5*(2,5+4,05+7,5+3,2+4,3+4,15+7,0)</t>
  </si>
  <si>
    <t>mč.101/102/103 : 0,5*(23,0+10,4+3,2)</t>
  </si>
  <si>
    <t>mč.106 : 0,5*(9,6*2+6,6)</t>
  </si>
  <si>
    <t>mč.107 : 0,5*(2,15*2)</t>
  </si>
  <si>
    <t>mč.108 : 0,5*(9,5*2+2,0)</t>
  </si>
  <si>
    <t>mč.109 : 0,5*(2,55*2)</t>
  </si>
  <si>
    <t>274351216R00</t>
  </si>
  <si>
    <t>Bednění stěn základových pasů jednostranné - odstranění</t>
  </si>
  <si>
    <t>274361821R00</t>
  </si>
  <si>
    <t>Výztuž základ. pasů z betonářské oceli 10505 (R)</t>
  </si>
  <si>
    <t xml:space="preserve">  rozšíření základu vnější : (4,75+0,3+9,25+3,05+1,7+23,2+3,25)</t>
  </si>
  <si>
    <t xml:space="preserve">  (2,5+4,05+7,5+3,2+4,3+4,15+7,0)</t>
  </si>
  <si>
    <t xml:space="preserve">  mč.101/102/103 : (23,0+10,4+3,2)</t>
  </si>
  <si>
    <t xml:space="preserve">  mč.106 : (9,6*2+6,6)</t>
  </si>
  <si>
    <t xml:space="preserve">  mč.107 : (2,15*2)</t>
  </si>
  <si>
    <t xml:space="preserve">  mč.108 : (9,5*2+2,0)</t>
  </si>
  <si>
    <t xml:space="preserve">  mč.109 : (2,55*2)</t>
  </si>
  <si>
    <t>cca 30,0 kg/m : 171,0*30,0/1000</t>
  </si>
  <si>
    <t>2 PC 001</t>
  </si>
  <si>
    <t>Příplatek za navrtání výztuže do stávajících cihlených pasů na chem kotvu schéma dle dílenské dokumentace</t>
  </si>
  <si>
    <t xml:space="preserve">měrnou jednotkou bm délky pasů!!! : </t>
  </si>
  <si>
    <t>rozšíření základu vnější : (4,75+0,3+9,25+3,05+1,7+23,2+3,25)</t>
  </si>
  <si>
    <t>(2,5+4,05+7,5+3,2+4,3+4,15+7,0)</t>
  </si>
  <si>
    <t>mč.101/102/103 : (23,0+10,4+3,2)</t>
  </si>
  <si>
    <t>mč.106 : (9,6*2+6,6)</t>
  </si>
  <si>
    <t>mč.107 : (2,15*2)</t>
  </si>
  <si>
    <t>mč.108 : (9,5*2+2,0)</t>
  </si>
  <si>
    <t>mč.109 : (2,55*2)</t>
  </si>
  <si>
    <t>411324111R00</t>
  </si>
  <si>
    <t>Spřažená hřebíková deska, tl. 80 mm C 25/30 XC1</t>
  </si>
  <si>
    <t xml:space="preserve">skladba SP4a, SP4b : </t>
  </si>
  <si>
    <t>3NP : (10,0*7,8-3,0*4,8)</t>
  </si>
  <si>
    <t>(14,0*6,7-1,55*5,0-1,3*1,5)</t>
  </si>
  <si>
    <t>(10,75*11,1-1,7*3,1)</t>
  </si>
  <si>
    <t>(4,0*6,3)</t>
  </si>
  <si>
    <t>411361921RT4</t>
  </si>
  <si>
    <t>Výztuž stropů svařovanou sítí  průměr drátu  6,0, oka 100/100 mm KH30</t>
  </si>
  <si>
    <t xml:space="preserve">  spřažená hřebíková deska : </t>
  </si>
  <si>
    <t xml:space="preserve">  skladba SP4a, SP4b : </t>
  </si>
  <si>
    <t xml:space="preserve">  3NP : (10,0*7,8-3,0*4,8)</t>
  </si>
  <si>
    <t xml:space="preserve">  (14,0*6,7-1,55*5,0-1,3*1,5)</t>
  </si>
  <si>
    <t xml:space="preserve">  (10,75*11,1-1,7*3,1)</t>
  </si>
  <si>
    <t xml:space="preserve">  (4,0*6,3)</t>
  </si>
  <si>
    <t>hmotnost 4,44 kg/m2 : 286,955*4,44/1000*1,3</t>
  </si>
  <si>
    <t>413231231RT2</t>
  </si>
  <si>
    <t>Zazdívka zhlaví stropních trámů průřez nad 400cm2 s použitím suché maltové směsi</t>
  </si>
  <si>
    <t>zaz zhlaví dřev strop trámů (ulož na stáv stěně) : 8</t>
  </si>
  <si>
    <t>417321414R00</t>
  </si>
  <si>
    <t>Ztužující pásy a věnce z betonu železového C 25/30</t>
  </si>
  <si>
    <t>ŽB věnec krov : 0,25*0,25*(6,1)</t>
  </si>
  <si>
    <t>0,3*0,25*(4,45+9,5+3,1+1,7+22,3+10,4+7,8+4,1+6,5+3,3+5,25+4,15+6,1)</t>
  </si>
  <si>
    <t>pzn I : 0,15*0,1*(2,9+3,5+1,4)</t>
  </si>
  <si>
    <t>ŽB věnec strop : 0,37*0,25*(4,8+9,7+3,0+1,7+22,3+6,9+3,0+4,1+6,6+3,2+5,3+4,2+6,1)</t>
  </si>
  <si>
    <t>434311114R00</t>
  </si>
  <si>
    <t>Stupně dusané na terén, na desku, z betonu C 16/20</t>
  </si>
  <si>
    <t>výškový úprava stávajících schod stupňů 0-200 mm : 1,5*23</t>
  </si>
  <si>
    <t>434351141R00</t>
  </si>
  <si>
    <t>Bednění stupňů přímočarých - zřízení</t>
  </si>
  <si>
    <t>výškový úprava stávajících schod stupňů 0-200 mm : (1,5*23)*0,2</t>
  </si>
  <si>
    <t>434351142R00</t>
  </si>
  <si>
    <t>Bednění stupňů přímočarých - odstranění</t>
  </si>
  <si>
    <t>4 PC 001</t>
  </si>
  <si>
    <t>D+M Zapravení drážky - jednosložková rozpínavá suchá maltová směs s obsahem expanzní přísady</t>
  </si>
  <si>
    <t>po provedení spřažené hřebíkové desky : 13,3+25,5+1,8+6,7+1,5+3,5+3,0+3,1+4,3+1,7+5,1+4,0+6,3</t>
  </si>
  <si>
    <t>417351115R00</t>
  </si>
  <si>
    <t>Bednění ztužujících pásů a věnců - zřízení</t>
  </si>
  <si>
    <t>ŽB věnec : 0,25*(6,1)*2</t>
  </si>
  <si>
    <t>0,25*(4,45+9,5+3,1+1,7+22,3+10,4+7,8+4,1+6,5+3,3+5,25+4,15+6,1)*2</t>
  </si>
  <si>
    <t>pzn I : 0,1*(2,9+3,5+1,4)*2</t>
  </si>
  <si>
    <t>ŽB věnec strop : 0,25*(4,8+9,7+3,0+1,7+22,3+6,9+3,0+4,1+6,6+3,2+5,3+4,2+6,1)*2</t>
  </si>
  <si>
    <t>417351116R00</t>
  </si>
  <si>
    <t>Bednění ztužujících pásů a věnců - odstranění</t>
  </si>
  <si>
    <t>417361821R00</t>
  </si>
  <si>
    <t>Výztuž ztužujících pásů a věnců z oceli 10505</t>
  </si>
  <si>
    <t xml:space="preserve">  ŽB věnec : 0,25*0,25*(6,1)</t>
  </si>
  <si>
    <t xml:space="preserve">  0,3*0,25*(4,45+9,5+3,1+1,7+22,3+10,4+7,8+4,1+6,5+3,3+5,25+4,15+6,1)</t>
  </si>
  <si>
    <t>cca 100,0 kg/m3 : 7,03*100,0/1000</t>
  </si>
  <si>
    <t xml:space="preserve">  pzn I : 0,15*0,1*(2,9+3,5+1,4)</t>
  </si>
  <si>
    <t>cca 60,0 kg/m3 : 0,117*60,0/1000</t>
  </si>
  <si>
    <t xml:space="preserve">  ŽB věnec strop : 0,37*0,25*(4,8+9,7+3,0+1,7+22,3+6,9+3,0+4,1+6,6+3,2+5,3+4,2+6,1)</t>
  </si>
  <si>
    <t>cca 100,0 kg/m3 : 7,48325*100,0/1000</t>
  </si>
  <si>
    <t>564861111RT2</t>
  </si>
  <si>
    <t>Podklad ze štěrkodrti po zhutnění tloušťky 20 cm štěrkodrť frakce 0-32 mm</t>
  </si>
  <si>
    <t>po rozšíření základových pasů : 1,0*(4,75+0,3+9,25+3,05+1,7+23,2+3,25)</t>
  </si>
  <si>
    <t>596215021R00</t>
  </si>
  <si>
    <t>Kladení zámkové dlažby tl. 6 cm do drtě tl. 4 cm</t>
  </si>
  <si>
    <t>596291111R00</t>
  </si>
  <si>
    <t>Řezání zámkové dlažby tl. 60 mm</t>
  </si>
  <si>
    <t>639571215R00</t>
  </si>
  <si>
    <t>Kačírek pro okapový chodník tl. 150 mm</t>
  </si>
  <si>
    <t>okapový chodník : 0,5*(2,5+4,05+7,5+3,2+4,3+4,15+7,0+1,0*3)</t>
  </si>
  <si>
    <t>639571311R00</t>
  </si>
  <si>
    <t>Okapový chodník - textilie proti prorůstání 45g/m2</t>
  </si>
  <si>
    <t xml:space="preserve">  okapový chodník : 0,5*(2,5+4,05+7,5+3,2+4,3+4,15+7,0+1,0*3)</t>
  </si>
  <si>
    <t>17,85*1,3</t>
  </si>
  <si>
    <t>916561111R00</t>
  </si>
  <si>
    <t>Osazení záhon.obrubníků do lože z C 12/15 s opěrou</t>
  </si>
  <si>
    <t>okapový chodník : (2,5+4,05+7,5+3,2+4,3+4,15+7,0+1,0*3)</t>
  </si>
  <si>
    <t>918101111R00</t>
  </si>
  <si>
    <t>Lože pod obrubníky nebo obruby dlažeb z C 12/15</t>
  </si>
  <si>
    <t xml:space="preserve">  okapový chodník : (2,5+4,05+7,5+3,2+4,3+4,15+7,0+1,0*3)</t>
  </si>
  <si>
    <t>35,7*0,1*0,2</t>
  </si>
  <si>
    <t>59217335R</t>
  </si>
  <si>
    <t>Obrubník zahradní 1000/50/250 mm šedý</t>
  </si>
  <si>
    <t xml:space="preserve">  okapový chodník : (2,5+4,05+7,5+3,2+4,3+4,15+7,0+1,0*3)*1,05</t>
  </si>
  <si>
    <t>38</t>
  </si>
  <si>
    <t>59245110R</t>
  </si>
  <si>
    <t>Dlažba sklad. "parketa" 20x10x6 cm přírodní</t>
  </si>
  <si>
    <t xml:space="preserve">  po rozšíření základových pasů : 1,0*(4,75+0,3+9,25+3,05+1,7+23,2+3,25)</t>
  </si>
  <si>
    <t>předpoklad 10% poškozených : 45,5*0,1</t>
  </si>
  <si>
    <t>602016191R00</t>
  </si>
  <si>
    <t>Penetrační nátěr stěn</t>
  </si>
  <si>
    <t>mč.301-313 : 3,6*(25,35*2+13,85*2)</t>
  </si>
  <si>
    <t>-(2,1*2,1*2+1,5*2,1*9+1,2*2,1*2+0,7*2,0*3)</t>
  </si>
  <si>
    <t>2,7*(3,9*2+6,1*2)</t>
  </si>
  <si>
    <t>-(0,6*0,55*9+0,7*2,0*3)</t>
  </si>
  <si>
    <t>610991111R00</t>
  </si>
  <si>
    <t>Zakrývání výplní vnitřních otvorů</t>
  </si>
  <si>
    <t>(0,6*0,55)*9</t>
  </si>
  <si>
    <t>(2,1*2,1)*2</t>
  </si>
  <si>
    <t>(1,5*2,1)*9</t>
  </si>
  <si>
    <t>(1,2*2,1)*2</t>
  </si>
  <si>
    <t>612421231RT2</t>
  </si>
  <si>
    <t>Oprava vápen.omítek stěn do 10 % pl. - štukových s použitím suché maltové směsi</t>
  </si>
  <si>
    <t>rezerva případného poškození stávajících omítek : 250,0</t>
  </si>
  <si>
    <t>612473186R00</t>
  </si>
  <si>
    <t>Příplatek za zabudované rohovníky</t>
  </si>
  <si>
    <t>(0,8+2,02*2)*6</t>
  </si>
  <si>
    <t>3,6*2</t>
  </si>
  <si>
    <t>612474550RT3</t>
  </si>
  <si>
    <t>Omítka stěn vnitřní jednovrstvá sádrová tl.10 mm, ručně na pórobeton</t>
  </si>
  <si>
    <t>612445921RT1</t>
  </si>
  <si>
    <t>Omítka sádrová vnitřního ostění - hladká ze sádrové omítky tl. 10 mm</t>
  </si>
  <si>
    <t xml:space="preserve">  (0,6+0,55*2)*9</t>
  </si>
  <si>
    <t xml:space="preserve">  (2,1+2,1*2)*2</t>
  </si>
  <si>
    <t xml:space="preserve">  (1,5+2,1*2)*9</t>
  </si>
  <si>
    <t xml:space="preserve">  (1,2+2,1*2)*2</t>
  </si>
  <si>
    <t>90,0*0,225</t>
  </si>
  <si>
    <t>612481211R00</t>
  </si>
  <si>
    <t>Montáž výztužné sítě (perlinky) do stěrky-stěny</t>
  </si>
  <si>
    <t>přechody materiálů, ztužení kcí, atd : 50,0</t>
  </si>
  <si>
    <t>622473187RT2</t>
  </si>
  <si>
    <t>Příplatek za okenní lištu (APU) - montáž včetně dodávky lišty</t>
  </si>
  <si>
    <t>90,0</t>
  </si>
  <si>
    <t>620991121R00</t>
  </si>
  <si>
    <t>Zakrývání výplní vnějších otvorů z lešení</t>
  </si>
  <si>
    <t>622311553RT1</t>
  </si>
  <si>
    <t>Zateplovací systém ETICS, okapová římsa, XPS tl. 20 mm vč. systémových lišt, okapniček s omítkou silikon, lepidlo</t>
  </si>
  <si>
    <t>okapová římsa : (0,3+0,45)*(4,15+3,65+1,4+23,7+11,3+7,8+4,3+5,3*2+3,5+3,7+4,2+7,6)</t>
  </si>
  <si>
    <t>(0,6+0,45)*(10,45)</t>
  </si>
  <si>
    <t>622311554RT1</t>
  </si>
  <si>
    <t>Zateplovací systém ETICS, ostění, XPS tl. 40 mm vč. systémových lišt, okapniček s omítkou silikon, lepidlo</t>
  </si>
  <si>
    <t>90,0*0,15</t>
  </si>
  <si>
    <t>622311563R00</t>
  </si>
  <si>
    <t>Zateplovací systém, parapet, XPS tl. 30 mm vč. systémových lišt, okapniček</t>
  </si>
  <si>
    <t xml:space="preserve">  (0,6)*9</t>
  </si>
  <si>
    <t xml:space="preserve">  (2,1)*2</t>
  </si>
  <si>
    <t xml:space="preserve">  (1,5)*9</t>
  </si>
  <si>
    <t xml:space="preserve">  (1,2)*2</t>
  </si>
  <si>
    <t>25,5*0,15</t>
  </si>
  <si>
    <t>622474313RT2</t>
  </si>
  <si>
    <t>Omítka vnější silikonová 3.vrst., slož.1-2, postřik,jádro,stěrka,penetr.,silik.omít.</t>
  </si>
  <si>
    <t>4,13*(4,75)-(0,55*0,6*3)</t>
  </si>
  <si>
    <t>3,2*(9,25)-(2,1*2,1*2)</t>
  </si>
  <si>
    <t>3,2*(1,7)</t>
  </si>
  <si>
    <t>3,2*(3,05+0,3)</t>
  </si>
  <si>
    <t>3,2*(23,2)-(1,5*2,1*9)</t>
  </si>
  <si>
    <t>bok (věž) plocha odměřena CAD : 12,5</t>
  </si>
  <si>
    <t>9,5</t>
  </si>
  <si>
    <t>3,2*(4,05)</t>
  </si>
  <si>
    <t>3,75*(7,5)</t>
  </si>
  <si>
    <t>3,75*(7,5)+(3,0*7,5/2)</t>
  </si>
  <si>
    <t>3,2*(3,2)</t>
  </si>
  <si>
    <t>3,2*(4,3)-(1,2*2,1*2)</t>
  </si>
  <si>
    <t>4,13*(4,15)-(0,55*0,6*2)</t>
  </si>
  <si>
    <t>3,1*(7,0)-(0,55*0,6*4)</t>
  </si>
  <si>
    <t xml:space="preserve">  ostění : (0,6+0,55*2)*9</t>
  </si>
  <si>
    <t>622481211RT2</t>
  </si>
  <si>
    <t>Montáž výztužné sítě(perlinky)do stěrky-vněj.stěny včetně výztužné sítě a stěrkového tmelu</t>
  </si>
  <si>
    <t>přechody materiálů, ztužení kcí, atd : 100,0</t>
  </si>
  <si>
    <t>631313621RM1</t>
  </si>
  <si>
    <t>Mazanina betonová tl. 8 - 12 cm C 20/25 z betonu prostého</t>
  </si>
  <si>
    <t>mč.101/102/103 : 0,8*0,1*(23,0+10,4+3,2)</t>
  </si>
  <si>
    <t>mč.106 : 0,8*0,1*(9,6*2+6,6)</t>
  </si>
  <si>
    <t>mč.107 : 0,8*0,1*(2,15*2)</t>
  </si>
  <si>
    <t>mč.108 : 0,8*0,1*(9,5*2+2,0)</t>
  </si>
  <si>
    <t>mč.109 : 0,8*0,1*(2,55*2)</t>
  </si>
  <si>
    <t>631571003R00</t>
  </si>
  <si>
    <t>Násyp ze štěrkopísku 0 - 32,  zpevňující</t>
  </si>
  <si>
    <t>mč.101/102/103 : 0,8*0,02*(23,0+10,4+3,2)</t>
  </si>
  <si>
    <t>mč.106 : 0,8*0,02*(9,6*2+6,6)</t>
  </si>
  <si>
    <t>mč.107 : 0,8*0,02*(2,15*2)</t>
  </si>
  <si>
    <t>mč.108 : 0,8*0,02*(9,5*2+2,0)</t>
  </si>
  <si>
    <t>mč.109 : 0,8*0,02*(2,55*2)</t>
  </si>
  <si>
    <t>632441045RT2</t>
  </si>
  <si>
    <t>Potěr anhydritový, plocha do 500 m2, tl.46 mm samonivelační potěr Anhydrit 025</t>
  </si>
  <si>
    <t xml:space="preserve">skladba SP4b : </t>
  </si>
  <si>
    <t>632441047RT2</t>
  </si>
  <si>
    <t>Potěr anhydritový, plocha do 500 m2, tl.58 mm samonivelační potěr Anhydrit 025</t>
  </si>
  <si>
    <t xml:space="preserve">skladba SP4a : </t>
  </si>
  <si>
    <t>632441491R00</t>
  </si>
  <si>
    <t>Broušení anhydritových potěrů - odstranění šlemu</t>
  </si>
  <si>
    <t>632451014R00</t>
  </si>
  <si>
    <t>Vyrovnávací samonivel.potěr ze směsi, v pásu, tl.50 mm</t>
  </si>
  <si>
    <t>mč.101/102/103 : 0,8*(23,0+10,4+3,2)</t>
  </si>
  <si>
    <t>941941041R00</t>
  </si>
  <si>
    <t>Montáž lešení leh.řad.s podlahami,š.1,2 m, H 10-12 m</t>
  </si>
  <si>
    <t>12,3*(15,7+26,25+2,9+2,5+4,05+7,5+3,2+4,3+7,0+1,2*7)</t>
  </si>
  <si>
    <t>941941191R00</t>
  </si>
  <si>
    <t>Příplatek za každý měsíc použití lešení k pol.1031</t>
  </si>
  <si>
    <t>941941841R00</t>
  </si>
  <si>
    <t>Demontáž lešení leh.řad.s podlahami,š.1,2 m,H 10-12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</si>
  <si>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</si>
  <si>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</si>
  <si>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</si>
  <si>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</si>
  <si>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</si>
  <si>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</si>
  <si>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</si>
  <si>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</si>
  <si>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</si>
  <si>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</si>
  <si>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komunikační prostory 1NP-2NP : 100,0</t>
  </si>
  <si>
    <t xml:space="preserve">sanace základového zdiva : </t>
  </si>
  <si>
    <t>mč.101 : 26,9</t>
  </si>
  <si>
    <t>mč.102 : 24,6</t>
  </si>
  <si>
    <t>mč.103 : 9,8</t>
  </si>
  <si>
    <t>mč106 : 63,2</t>
  </si>
  <si>
    <t>mč.107 : 14,4</t>
  </si>
  <si>
    <t>mč.108 : 62,7</t>
  </si>
  <si>
    <t>mč.109 : 13,9</t>
  </si>
  <si>
    <t>952902110R00</t>
  </si>
  <si>
    <t>Čištění zametáním v místnostech a chodbách</t>
  </si>
  <si>
    <t>3x : 602,06*3</t>
  </si>
  <si>
    <t>95 poznámka 1</t>
  </si>
  <si>
    <t>Veškeré prostupy, drážky instalací vč. hrubého zparavení zahrnuty ve výkazu výměr profesí !!!</t>
  </si>
  <si>
    <t>95.1</t>
  </si>
  <si>
    <t>Ochrana stávajícího schodiště/konstrukcí proti poškození při stavebních pracích</t>
  </si>
  <si>
    <t>95.2</t>
  </si>
  <si>
    <t>D+M Přenosný hasící přístroj 38A vč. nosné konstrukce</t>
  </si>
  <si>
    <t>ks</t>
  </si>
  <si>
    <t>95.3</t>
  </si>
  <si>
    <t>D+M Značení únikových cest</t>
  </si>
  <si>
    <t>952901110R00</t>
  </si>
  <si>
    <t>Čištění budov mytím vnitřních/vnějších ploch oken a dveří</t>
  </si>
  <si>
    <t>POL1_0</t>
  </si>
  <si>
    <t>962032231R00</t>
  </si>
  <si>
    <t>Bourání zdiva z cihel pálených na MVC</t>
  </si>
  <si>
    <t xml:space="preserve">ubourání nadezdívek : </t>
  </si>
  <si>
    <t>u schodiště +8,50/+7,05 : 1,45*0,5*(0,825)</t>
  </si>
  <si>
    <t>1,45*(1,55*1,5)</t>
  </si>
  <si>
    <t>+7,80/+7,00 : 0,8*0,5*(1,42+3,5+1,35)</t>
  </si>
  <si>
    <t>u pultové střechy +7,56/+6,89 : 0,67*0,6*(6,0)</t>
  </si>
  <si>
    <t>štít : 0,65*(7,5*2,85/2)</t>
  </si>
  <si>
    <t>962032631R00</t>
  </si>
  <si>
    <t>Bourání zdiva komínového z cihel na MVC</t>
  </si>
  <si>
    <t>ubourání kom těles na úrověň +7,05 : 0,45*0,45*6,0*3</t>
  </si>
  <si>
    <t>0,8*0,45*6,0</t>
  </si>
  <si>
    <t>965042241RT5</t>
  </si>
  <si>
    <t>Bourání mazanin betonových tl. nad 10 cm, nad 4 m2 pneumat. kladivo, tl. mazaniny 15 - 20 cm</t>
  </si>
  <si>
    <t>mč.101/102/103 50+100 mm : 0,15*0,8*(23,0+10,4+3,2)</t>
  </si>
  <si>
    <t>mč.106 - 20+100 mm : 0,12*0,8*(9,6*2+6,6)</t>
  </si>
  <si>
    <t>mč.107 - 20+100 mm : 0,12*0,8*(2,15*2)</t>
  </si>
  <si>
    <t>mč.108 - 20+100 mm : 0,12*0,8*(9,5*2+2,0)</t>
  </si>
  <si>
    <t>mč.109 - 20+100 mm : 0,12*0,8*(2,55*2)</t>
  </si>
  <si>
    <t>965081113R00</t>
  </si>
  <si>
    <t>Bourání dlažeb z dlaždic půdních plochy nad 1 m2</t>
  </si>
  <si>
    <t xml:space="preserve">skladba SP4 - půda : </t>
  </si>
  <si>
    <t>mč.302 : 270,0</t>
  </si>
  <si>
    <t>mč.303 : 29,75</t>
  </si>
  <si>
    <t>967031741R00</t>
  </si>
  <si>
    <t>Přisekání plošné zdiva cihelného na MC tl. 5 cm</t>
  </si>
  <si>
    <t xml:space="preserve">půda - ubourání nadezdívky : </t>
  </si>
  <si>
    <t>+7,45/-7,05 : 0,4*(8,8+3,05+4,0)</t>
  </si>
  <si>
    <t>967031743R00</t>
  </si>
  <si>
    <t>Přisekání plošné zdiva cihelného na MC tl. 15 cm</t>
  </si>
  <si>
    <t>+7,45/-7,05 : 0,4*(5,3+3,0)</t>
  </si>
  <si>
    <t>967031744R00</t>
  </si>
  <si>
    <t>Přisekání plošné zdiva cihelného na MC tl. 20 cm</t>
  </si>
  <si>
    <t>+7,45/-7,05 : 0,4*(1,55+22,3+6,3+1,6)</t>
  </si>
  <si>
    <t>970241150R00</t>
  </si>
  <si>
    <t>Řezání prostého betonu hl. řezu 150 mm</t>
  </si>
  <si>
    <t>mč.101/102/103 - řez 2x 50+100 mm : (23,0+10,4+3,2)</t>
  </si>
  <si>
    <t>mč.106 - řez 1x 20+100 mm : (9,6*2+6,6)</t>
  </si>
  <si>
    <t>mč.107 - řez 1x 20+100 mm : (2,15*2)</t>
  </si>
  <si>
    <t>mč.108 - řez 1x 20+100 mm : (9,5*2+2,0)</t>
  </si>
  <si>
    <t>mč.109 - řez 1x 20+100 mm : (2,55*2)</t>
  </si>
  <si>
    <t>973031345R00</t>
  </si>
  <si>
    <t>Vysekání kapes zeď cih. MVC pl. 0,25 m2, hl. 30 cm</t>
  </si>
  <si>
    <t>vysekání kapes pro uložení dřev strop trámů (ulož na stáv stěně) : 8</t>
  </si>
  <si>
    <t>974031153R00</t>
  </si>
  <si>
    <t>Vysekání rýh ve zdi cihelné 8 x 10 cm</t>
  </si>
  <si>
    <t>3NP drážka pro ŽB desku : (11,15+9,0+25,5+1,55+6,6+1,4+3,5+3,0+2,95+4,05+1,8)</t>
  </si>
  <si>
    <t>978015221R00</t>
  </si>
  <si>
    <t>Otlučení omítek vnějších MVC v složit.1-4 do 10 %</t>
  </si>
  <si>
    <t>713101428R00</t>
  </si>
  <si>
    <t>Odstranění tepelné izolace stropů, foukané,minerál</t>
  </si>
  <si>
    <t xml:space="preserve">  skladba SP4 - půda : </t>
  </si>
  <si>
    <t xml:space="preserve">  mč.302 : 270,0</t>
  </si>
  <si>
    <t xml:space="preserve">  mč.303 : 29,75</t>
  </si>
  <si>
    <t>299,75*0,27</t>
  </si>
  <si>
    <t>713102121R00</t>
  </si>
  <si>
    <t>Odstr.tep.izol.podlah,volně,minerál do tl.100 mm,HI, PE fólie</t>
  </si>
  <si>
    <t xml:space="preserve">1NP : </t>
  </si>
  <si>
    <t>762811811R00</t>
  </si>
  <si>
    <t>Demontáž záklopů z hrubých prken tl. do 3,2 cm</t>
  </si>
  <si>
    <t>764454802R00</t>
  </si>
  <si>
    <t>Demontáž odpadních trub kruhových,D 120 mm</t>
  </si>
  <si>
    <t>1,0*6</t>
  </si>
  <si>
    <t>776511820RT3</t>
  </si>
  <si>
    <t>Odstranění PVC a koberců lepených s podložkou vč. soklíku</t>
  </si>
  <si>
    <t xml:space="preserve">1NP oprava po rozšíření základů : </t>
  </si>
  <si>
    <t>mč.106 : 63,2</t>
  </si>
  <si>
    <t>764352811R00</t>
  </si>
  <si>
    <t>Demontáž žlabů půlkruh. rovných, rš 330 mm, do 45°</t>
  </si>
  <si>
    <t>1,15+3,7+24,1+1,7+3,2+10,75+5,2+7,9+4,6+11,0+2,9+3,75+2,2</t>
  </si>
  <si>
    <t>909R00</t>
  </si>
  <si>
    <t>Hzs-nezmeritelne bourací práce</t>
  </si>
  <si>
    <t>hod</t>
  </si>
  <si>
    <t>úprava prvků krovu stávajícího krovu - bočního traktu, veže, atd : 8,0*4</t>
  </si>
  <si>
    <t>96 PC 001</t>
  </si>
  <si>
    <t>Vyklizení objektu (nábytek) do suti - cena stanovena na základě prohlídky</t>
  </si>
  <si>
    <t>96 PC 002</t>
  </si>
  <si>
    <t>DMtž schodišťového madla vč.nosné kce 2NP-3NP - do sutě</t>
  </si>
  <si>
    <t>96 PC 003</t>
  </si>
  <si>
    <t>DMtž Kovové mříže s dveřmi š. 1,55 m - do suti</t>
  </si>
  <si>
    <t>411900001RAA</t>
  </si>
  <si>
    <t>Demontáž trámového stropu včetně podhledu a podlahy z dřev.desek tl.22 mm</t>
  </si>
  <si>
    <t>Agregovaná položka</t>
  </si>
  <si>
    <t>POL2_</t>
  </si>
  <si>
    <t>půda (nad shcodištěm) : 1,55*3,45</t>
  </si>
  <si>
    <t>950900010RA0</t>
  </si>
  <si>
    <t>Demontáž krovu vč.laťování s krytinou pálenou (v kompletní skladbě)</t>
  </si>
  <si>
    <t>měrnou jednotkou PŮDORSYNÁ PLOCHA!!! : (4,75*7,0)</t>
  </si>
  <si>
    <t>(10,75*27,15)</t>
  </si>
  <si>
    <t>(1,7*24,1)</t>
  </si>
  <si>
    <t>(2,75*8,4)</t>
  </si>
  <si>
    <t>999281108R00</t>
  </si>
  <si>
    <t>Přesun hmot pro opravy a údržbu do výšky 12 m</t>
  </si>
  <si>
    <t>Přesun hmot</t>
  </si>
  <si>
    <t>POL7_</t>
  </si>
  <si>
    <t>711111001RZ1</t>
  </si>
  <si>
    <t>Izolace proti vlhkosti vodor. nátěr ALP za studena 1x nátěr - včetně dodávky penetračního laku ALP</t>
  </si>
  <si>
    <t>POL1_7</t>
  </si>
  <si>
    <t>mč.101/102/103 EPS 150 S tl. 100 mm : 0,8*(23,0+10,4+3,2)</t>
  </si>
  <si>
    <t>711141559RT1</t>
  </si>
  <si>
    <t>Izolace proti vlhk. vodorovná pásy přitavením 1 vrstva - materiál ve specifikaci</t>
  </si>
  <si>
    <t>711212002RT6</t>
  </si>
  <si>
    <t>Stěrka hydroizolační těsnicí hmotou proti vlhkosti a tlak.vodě vč.penetrace</t>
  </si>
  <si>
    <t xml:space="preserve">svislá : </t>
  </si>
  <si>
    <t>mč.302 : 1,5*(1,305+0,6)</t>
  </si>
  <si>
    <t>mč.303 : 1,5*(1,2+0,6)</t>
  </si>
  <si>
    <t>mč.304 : 1,5*(1,2+0,6)</t>
  </si>
  <si>
    <t>mč.305 : 1,5*(1,5+0,6)</t>
  </si>
  <si>
    <t>mč.306 : 2,4*(1,0*2+1,375*2)-(0,7*2,0+0,6*2,0)</t>
  </si>
  <si>
    <t>mč.308 : 2,4*(1,1*2+1,875*2)-(0,7*2,0*2)</t>
  </si>
  <si>
    <t>mč.310 : 2,4*(1,1*2+2,5*2)-(0,7*2,0*2)</t>
  </si>
  <si>
    <t xml:space="preserve">vodorovná : </t>
  </si>
  <si>
    <t>mč.302 : 1,0</t>
  </si>
  <si>
    <t>mč.303 : 1,0</t>
  </si>
  <si>
    <t>mč.304 : 1,0</t>
  </si>
  <si>
    <t>mč.305 : 1,0</t>
  </si>
  <si>
    <t>711212601R00</t>
  </si>
  <si>
    <t>Těsnicí pás do spoje podlaha - stěna</t>
  </si>
  <si>
    <t>mč.302 : (1,305+0,6)</t>
  </si>
  <si>
    <t>mč.303 : (1,2+0,6)</t>
  </si>
  <si>
    <t>mč.304 : (1,2+0,6)</t>
  </si>
  <si>
    <t>mč.305 : (1,5+0,6)</t>
  </si>
  <si>
    <t>mč.306 : (1,0*2+1,375*2)</t>
  </si>
  <si>
    <t>mč.308 : (1,1*2+1,875*2)</t>
  </si>
  <si>
    <t>mč.310 : (1,1*2+2,5*2)</t>
  </si>
  <si>
    <t>62836114R</t>
  </si>
  <si>
    <t>Pás asfaltovaný těžký</t>
  </si>
  <si>
    <t>POL3_0</t>
  </si>
  <si>
    <t xml:space="preserve">  mč.101/102/103 EPS 150 S tl. 100 mm : 0,8*(23,0+10,4+3,2)</t>
  </si>
  <si>
    <t>29,28*1,2</t>
  </si>
  <si>
    <t>998711202R00</t>
  </si>
  <si>
    <t>Přesun hmot pro izolace proti vodě, výšky do 12 m</t>
  </si>
  <si>
    <t>713111111RT1</t>
  </si>
  <si>
    <t>Izolace tepelné stropů vrchem kladené volně 1 vrstva - materiál ve specifikaci</t>
  </si>
  <si>
    <t>3NP MV tl.220 mm : (10,0*7,8-3,0*4,8)</t>
  </si>
  <si>
    <t>713111130RT2</t>
  </si>
  <si>
    <t>Izolace tepelné stropů, vložená mezi krokve 2 vrstvy - materiál ve specifikaci</t>
  </si>
  <si>
    <t xml:space="preserve">skladba S9 : </t>
  </si>
  <si>
    <t>strop nad 3NP MV tl.180+120 mm : (4,15*7,0)</t>
  </si>
  <si>
    <t>(11,55*18,5-1,7*3,05)</t>
  </si>
  <si>
    <t>(3,2*7,5)</t>
  </si>
  <si>
    <t>(7,75*10,7)</t>
  </si>
  <si>
    <t>713121111RT1</t>
  </si>
  <si>
    <t>Izolace tepelná podlah na sucho, jednovrstvá materiál ve specifikaci</t>
  </si>
  <si>
    <t>713121121RT1</t>
  </si>
  <si>
    <t>Izolace tepelná podlah na sucho, dvouvrstvá materiál ve specifikaci</t>
  </si>
  <si>
    <t xml:space="preserve">skladba SP4 : </t>
  </si>
  <si>
    <t>713121118RU1</t>
  </si>
  <si>
    <t>Tepelná izolace - pásek podél stěn včetně dodávky 15x100x1000 mm</t>
  </si>
  <si>
    <t>713131131R00</t>
  </si>
  <si>
    <t>Izolace tepelná stěn lepením</t>
  </si>
  <si>
    <t xml:space="preserve">skladba S11 : </t>
  </si>
  <si>
    <t>výškový rozdíl soc zázemí/chodba MV tl.180+120 mm : 0,9*(6,0)*2</t>
  </si>
  <si>
    <t>TI věnce EPS grey tl.150 mm : 0,25*(14,0+0,3+3,1+1,7+23,2+10,4+7,9+4,0+3,4+4,6+4,3+7,0)</t>
  </si>
  <si>
    <t>0,25*(7,2)</t>
  </si>
  <si>
    <t>TI překladů EPS grey tl.150 mm : 0,29*(2,0*9+1,75*2+1,25*9+2,6*2)</t>
  </si>
  <si>
    <t>ŽB věnec strop EPS grey tl.80 mm : 0,25*(4,8+9,7+3,0+1,7+22,3+6,9+3,0+4,1+6,6+3,2+5,3+4,2+6,1)</t>
  </si>
  <si>
    <t>713191100RT9</t>
  </si>
  <si>
    <t>Položení separační fólie včetně dodávky PE fólie</t>
  </si>
  <si>
    <t>27244150.AR</t>
  </si>
  <si>
    <t>Membrána (fólie) EPDM standardní tl. 1,14 mm</t>
  </si>
  <si>
    <t>28375705R</t>
  </si>
  <si>
    <t>Deska izolační stabilizov. EPS 150 S 1000 x 500 mm</t>
  </si>
  <si>
    <t xml:space="preserve">  skladba SP4 : </t>
  </si>
  <si>
    <t xml:space="preserve">  3NP : </t>
  </si>
  <si>
    <t xml:space="preserve">  mč.301 : 69,65</t>
  </si>
  <si>
    <t xml:space="preserve">  mč.302 : 50,65</t>
  </si>
  <si>
    <t xml:space="preserve">  mč.303 : 52,75</t>
  </si>
  <si>
    <t xml:space="preserve">  mč.304 : 52,75</t>
  </si>
  <si>
    <t xml:space="preserve">  mč.305 : 16,0</t>
  </si>
  <si>
    <t xml:space="preserve">  mč.306 : 1,4</t>
  </si>
  <si>
    <t xml:space="preserve">  mč.307 : 1,3</t>
  </si>
  <si>
    <t xml:space="preserve">  mč.308 : 2,1</t>
  </si>
  <si>
    <t xml:space="preserve">  mč.309 : 7,8</t>
  </si>
  <si>
    <t xml:space="preserve">  mč.310 : 2,8</t>
  </si>
  <si>
    <t xml:space="preserve">  mč.311 : 6,8</t>
  </si>
  <si>
    <t xml:space="preserve">  mč.313 : 5,66</t>
  </si>
  <si>
    <t>269,66*0,04*1,05</t>
  </si>
  <si>
    <t>29,28*0,1*1,05</t>
  </si>
  <si>
    <t>283762316R</t>
  </si>
  <si>
    <t>Deska EPS s grafitem 1000x500x 80 mm fasádní</t>
  </si>
  <si>
    <t xml:space="preserve">  ŽB věnec strop EPS grey tl.80 mm : 0,25*(4,8+9,7+3,0+1,7+22,3+6,9+3,0+4,1+6,6+3,2+5,3+4,2+6,1)</t>
  </si>
  <si>
    <t>20,225*1,05</t>
  </si>
  <si>
    <t>283762320R</t>
  </si>
  <si>
    <t>Deska EPS s grafitem 1000x500x150 mm fasádní</t>
  </si>
  <si>
    <t xml:space="preserve">  TI věnce EPS grey tl.150 mm : 0,25*(14,0+0,3+3,1+1,7+23,2+10,4+7,9+4,0+3,4+4,6+4,3+7,0)</t>
  </si>
  <si>
    <t xml:space="preserve">  0,25*(7,2)</t>
  </si>
  <si>
    <t xml:space="preserve">  </t>
  </si>
  <si>
    <t xml:space="preserve">  TI překladů EPS grey tl.150 mm : 0,29*(2,0*9+1,75*2+1,25*9+2,6*2)</t>
  </si>
  <si>
    <t>33,7805*1,05</t>
  </si>
  <si>
    <t>28376285R</t>
  </si>
  <si>
    <t>Deska polystyren EPS Rigifloor 4000 1000x500x40 mm</t>
  </si>
  <si>
    <t>269,66*1,05</t>
  </si>
  <si>
    <t>631508597R</t>
  </si>
  <si>
    <t>Pás izolační ze skelné plsti 2300x1200x 220 mm</t>
  </si>
  <si>
    <t xml:space="preserve">  skladba SP4a : </t>
  </si>
  <si>
    <t xml:space="preserve">  3NP MV tl.220 mm : (10,0*7,8-3,0*4,8)</t>
  </si>
  <si>
    <t>261,755*1,05</t>
  </si>
  <si>
    <t>631508603R</t>
  </si>
  <si>
    <t>Pás izolační ze skelné plsti 5000x1200 x 120 mm</t>
  </si>
  <si>
    <t xml:space="preserve">  skladba S9 : </t>
  </si>
  <si>
    <t xml:space="preserve">  strop nad 3NP MV tl.180+120 mm : (4,15*7,0)</t>
  </si>
  <si>
    <t xml:space="preserve">  (11,55*18,5-1,7*3,05)</t>
  </si>
  <si>
    <t xml:space="preserve">  (3,2*7,5)</t>
  </si>
  <si>
    <t xml:space="preserve">  (7,75*10,7)</t>
  </si>
  <si>
    <t>344,465*1,05</t>
  </si>
  <si>
    <t xml:space="preserve">  skladba S11 : </t>
  </si>
  <si>
    <t xml:space="preserve">  výškový rozdíl soc zázemí/chodba MV tl.180+120 mm : 0,9*(6,0)*2</t>
  </si>
  <si>
    <t>10,8*1,05</t>
  </si>
  <si>
    <t>631508606R</t>
  </si>
  <si>
    <t>Pás izolační ze skelné plsti 3300x1200 x 180 mm</t>
  </si>
  <si>
    <t>998713202R00</t>
  </si>
  <si>
    <t>Přesun hmot pro izolace tepelné, výšky do 12 m</t>
  </si>
  <si>
    <t>762088113R00</t>
  </si>
  <si>
    <t>Zakrývání provizorní plachtou 12x15m,vč.odstranění</t>
  </si>
  <si>
    <t>762341210RT3</t>
  </si>
  <si>
    <t>Montáž bednění střech rovných, prkna hrubá na sraz včetně dodávky řeziva, prkna tl. 22 mm vč.impregnace</t>
  </si>
  <si>
    <t xml:space="preserve">skladba S10b : </t>
  </si>
  <si>
    <t>plocha ozn 10 : (7,6*4,9)</t>
  </si>
  <si>
    <t>762342204RT4</t>
  </si>
  <si>
    <t>Montáž kontralatí přibitím včetně dodávky řeziva, latě 4/6 cm vč.impregnace</t>
  </si>
  <si>
    <t>plocha ozn 1 : (10,45*6,715)/2</t>
  </si>
  <si>
    <t>plocha ozn 2 : (3,35*6,715)</t>
  </si>
  <si>
    <t>plocha ozn 3 : (1,7*7,8)</t>
  </si>
  <si>
    <t>plocha ozn 4a : (3,9+16,0)*7,8/2</t>
  </si>
  <si>
    <t>plocha ozn 4b : (7,775*7,2)</t>
  </si>
  <si>
    <t>plocha ozn 5 : (11,3*7,2)/2</t>
  </si>
  <si>
    <t>plocha ozn 6 : (7,775*7,2)</t>
  </si>
  <si>
    <t>plocha ozn 7a : (0,7*8,4)</t>
  </si>
  <si>
    <t>plocha ozn 7b : (7,25+3,125)*5,3/2</t>
  </si>
  <si>
    <t>plocha ozn 8 : (7,25+3,125*5,3/2)</t>
  </si>
  <si>
    <t>plocha ozn 9 : (9,0+19,4)*6,715/2+(3,9+5,5)*1,1/2-(8,1*5,0)/2</t>
  </si>
  <si>
    <t>762342203RT4</t>
  </si>
  <si>
    <t>Montáž laťování střech, vzdálenost latí 22 - 36 cm včetně dodávky řeziva, latě 4/6 cm vč.impregnace</t>
  </si>
  <si>
    <t>762441112RT4</t>
  </si>
  <si>
    <t>Montáž obložení říms,dřevoštěpková desky,1vrst.,šroubováním včetně dodávky dřevoštěp.desky 3 N tl. 22 mm a zatmelení</t>
  </si>
  <si>
    <t>(0,3+0,45)*(4,15+3,65+1,4+23,7+11,3+7,8+4,3+5,3*2+3,5+3,7+4,2+7,6)</t>
  </si>
  <si>
    <t>762811210RT3</t>
  </si>
  <si>
    <t>Montáž záklopu, vrchní na sraz, hrubá prkna včetně dodávky řeziva, prkna tl. 22 mm impregnovaná</t>
  </si>
  <si>
    <t>3NP záklop : (10,0*7,8-3,0*4,8)</t>
  </si>
  <si>
    <t>762822120R00</t>
  </si>
  <si>
    <t>Montáž stropnic hraněných pl. do 288 cm2</t>
  </si>
  <si>
    <t>stropní trámy ozn 2 120x220 : 4,1*8</t>
  </si>
  <si>
    <t>762895000R00</t>
  </si>
  <si>
    <t>Spojovací prostředky pro montáž stropů</t>
  </si>
  <si>
    <t>763615132R00</t>
  </si>
  <si>
    <t>M.obložení podhledů, desky do tl.18 mm,P+D,šroubov vč.přelepení spojů těsnící páskou</t>
  </si>
  <si>
    <t>skladba S9 : (3,9*6,1)</t>
  </si>
  <si>
    <t>(10,65*11,0-1,7*3,05)</t>
  </si>
  <si>
    <t>(13,9*6,6)</t>
  </si>
  <si>
    <t>(9,8*7,8)</t>
  </si>
  <si>
    <t>762 PC 001</t>
  </si>
  <si>
    <t>Kontrola stávajích stropních trámů (v případě nevyhovujícího stavu výměna/zesílení prvků!!!) DLE SKUTEČNOSTI!!!</t>
  </si>
  <si>
    <t>6,9*25</t>
  </si>
  <si>
    <t>3,6*21</t>
  </si>
  <si>
    <t>4,0*6</t>
  </si>
  <si>
    <t>762 PC 002</t>
  </si>
  <si>
    <t>Kontrola zhlaví trámů - (v případě nevyhovujícího stavu výměna/zesílení prvků!!!) DLE SKUTEČNOSTI!!!</t>
  </si>
  <si>
    <t>25*2+21*2+6*2</t>
  </si>
  <si>
    <t>762 PC 003</t>
  </si>
  <si>
    <t>D+M Střešních vazníků vč. zavětrování, bednění a ochranného nátěru atd- kompletní dodávka vč.dopravy a uložení - dle dodavatele!!!</t>
  </si>
  <si>
    <t>mernou jednotkou je půdorysná plocha!!! : (4,15*7,6)</t>
  </si>
  <si>
    <t>(12,2*19,4-1,7*3,35)</t>
  </si>
  <si>
    <t>(11,3*7,8)</t>
  </si>
  <si>
    <t>(3,125*8,1)</t>
  </si>
  <si>
    <t>762311103R00</t>
  </si>
  <si>
    <t>Montáž kotevních želez, příložek, patek, táhel - kotvení vazníků materiál ve specifikaci</t>
  </si>
  <si>
    <t>762395000R00</t>
  </si>
  <si>
    <t>Spojovací a ochranné prostředky pro střechy</t>
  </si>
  <si>
    <t>762811210RTZ</t>
  </si>
  <si>
    <t>Montáž záklopu, vrchní na sraz, hrubá prkna s podkladním roštěm 40/180 mm včetně dodávky řeziva, prkna tl. 22 mm impregnovaná</t>
  </si>
  <si>
    <t>pochůzí chodník : (5,0*17,5+1,0*1,6+1,0*1,1+1,0*1,6)</t>
  </si>
  <si>
    <t>783782205R00</t>
  </si>
  <si>
    <t>Nátěr tesařských konstrukcí proti dřevokazným houbám, plísním a škůdcům 2x</t>
  </si>
  <si>
    <t>stávající stropní trámy : 6,9*25*(0,18+0,22*2)</t>
  </si>
  <si>
    <t>3,6*21*(0,18+0,22*2)</t>
  </si>
  <si>
    <t>4,0*6*(0,18+0,22*2)</t>
  </si>
  <si>
    <t>podbití stávajícího stropu nad 2NP : 300,0</t>
  </si>
  <si>
    <t>55399994</t>
  </si>
  <si>
    <t>Kotvy, úhelníky apod.atypické prvky - kotvení vazníků</t>
  </si>
  <si>
    <t>POL3_7</t>
  </si>
  <si>
    <t>60596002.A</t>
  </si>
  <si>
    <t>Řezivo - fošny, hranoly</t>
  </si>
  <si>
    <t xml:space="preserve">  stropní trámy ozn 2 120x220 : 4,1*8</t>
  </si>
  <si>
    <t>32,8*0,12*0,22*1,1</t>
  </si>
  <si>
    <t>60726012.AR</t>
  </si>
  <si>
    <t>Deska dřevoštěpková OSB 3 N - 4PD tl. 15 mm</t>
  </si>
  <si>
    <t xml:space="preserve">  skladba S9 : (3,9*6,1)</t>
  </si>
  <si>
    <t xml:space="preserve">  (10,65*11,0-1,7*3,05)</t>
  </si>
  <si>
    <t xml:space="preserve">  (13,9*6,6)</t>
  </si>
  <si>
    <t xml:space="preserve">  (9,8*7,8)</t>
  </si>
  <si>
    <t>303,935*1,05</t>
  </si>
  <si>
    <t>998762202R00</t>
  </si>
  <si>
    <t>Přesun hmot pro tesařské konstrukce, výšky do 12 m</t>
  </si>
  <si>
    <t>764391220R00</t>
  </si>
  <si>
    <t>Závětrná lišta z Pz poplast plechu, rš 330 mm</t>
  </si>
  <si>
    <t>K10 : 21,0</t>
  </si>
  <si>
    <t>764392260R00</t>
  </si>
  <si>
    <t>Úžlabí z Pz poplast plechu, rš 760 mm</t>
  </si>
  <si>
    <t>K9 : 23,0</t>
  </si>
  <si>
    <t>764410230R00</t>
  </si>
  <si>
    <t>Oplechování parapetů včetně rohů Pz poplast, rš 205 mm</t>
  </si>
  <si>
    <t>K1 : 2,1*2</t>
  </si>
  <si>
    <t>K2 : 1,5*9</t>
  </si>
  <si>
    <t>K3 : 0,6*7</t>
  </si>
  <si>
    <t>K4 : 1,2*2</t>
  </si>
  <si>
    <t>764410260R00</t>
  </si>
  <si>
    <t>Oplechování říms včetně rohů Pz poplast, rš 395 mm</t>
  </si>
  <si>
    <t>K5 : 42,0</t>
  </si>
  <si>
    <t>764430260R00</t>
  </si>
  <si>
    <t>Oplechování zdí z Pz poplast plechu, rš 370+120 mm</t>
  </si>
  <si>
    <t>K12 : 10,0</t>
  </si>
  <si>
    <t>764816420R00</t>
  </si>
  <si>
    <t>Okapnice z Pz poplast plechu, rš 170 mm</t>
  </si>
  <si>
    <t>K8 : 88,0</t>
  </si>
  <si>
    <t>764815701R00</t>
  </si>
  <si>
    <t>Žlaby mezistřešní vč. háků,Pz pooplast.plech,rš 740 mm</t>
  </si>
  <si>
    <t>K11 : 10,0</t>
  </si>
  <si>
    <t>764352203R00</t>
  </si>
  <si>
    <t>Žlaby z Pz poplast plechu podokapní půlkruhové, rš 330 mm</t>
  </si>
  <si>
    <t>K6 : 78,0</t>
  </si>
  <si>
    <t>764359211R00</t>
  </si>
  <si>
    <t>Kotlík z Pz plechu kónický pro trouby D do 100 mm</t>
  </si>
  <si>
    <t>764454202R00</t>
  </si>
  <si>
    <t>Odpadní trouby z Pz poplast plechu, kruhové, D 100 mm</t>
  </si>
  <si>
    <t>K7 : 30,0</t>
  </si>
  <si>
    <t>998764202R00</t>
  </si>
  <si>
    <t>Přesun hmot pro klempířské konstr., výšky do 12 m</t>
  </si>
  <si>
    <t>765313111RS2</t>
  </si>
  <si>
    <t>Krytina keramická pálená, střech jednoduchých z tašek engobovaných</t>
  </si>
  <si>
    <t>765313131RS2</t>
  </si>
  <si>
    <t>Hřeben z hřebenáčů č.2 na větrací pás s kartáči z hřebenáčů engobovaných</t>
  </si>
  <si>
    <t>3,35+3,9+7,775+7,25</t>
  </si>
  <si>
    <t>765313141RS2</t>
  </si>
  <si>
    <t>Nároží z hřebenáčů č.2 na větrací pás s kartáči z hřebenáčů engobovaných</t>
  </si>
  <si>
    <t>8,5*2</t>
  </si>
  <si>
    <t>9,9*2</t>
  </si>
  <si>
    <t>9,2*1</t>
  </si>
  <si>
    <t>3,4*1</t>
  </si>
  <si>
    <t>765313184RS2</t>
  </si>
  <si>
    <t>Taška prostupová + nástavec odvětrání kanalizace taška engobovaná</t>
  </si>
  <si>
    <t>ozn f : 6</t>
  </si>
  <si>
    <t>765313188R00</t>
  </si>
  <si>
    <t>Pás větrací okapní ochranný 500/10 cm</t>
  </si>
  <si>
    <t>765799311RL3</t>
  </si>
  <si>
    <t>Montáž fólie na krokve přibitím, přelepení spojů vč. podstřešní difúzní fólie</t>
  </si>
  <si>
    <t xml:space="preserve">skladba S10a : </t>
  </si>
  <si>
    <t>765799313RL2</t>
  </si>
  <si>
    <t>Montáž fólie na bednění přibitím, přelepení spojů vč. podstřešní difúzní fólie</t>
  </si>
  <si>
    <t>765312317R00</t>
  </si>
  <si>
    <t>Přiřezání a uchycení tašek</t>
  </si>
  <si>
    <t>nároží : 49,4*2</t>
  </si>
  <si>
    <t>úžlabí : 23,0*2</t>
  </si>
  <si>
    <t>pultová střecha : 7,6</t>
  </si>
  <si>
    <t>otvory : 2,0*2</t>
  </si>
  <si>
    <t>765313175R00</t>
  </si>
  <si>
    <t>Hák protisněhový</t>
  </si>
  <si>
    <t xml:space="preserve">  spotřeba cca 1,0 ks/m2 : 467,50913*1,0</t>
  </si>
  <si>
    <t>468</t>
  </si>
  <si>
    <t>765313185RS2.</t>
  </si>
  <si>
    <t>Taška prostupová + nástavec odtah spalin plynového kotle taška engobovaná</t>
  </si>
  <si>
    <t>ozn OS : 1</t>
  </si>
  <si>
    <t>998765202R00</t>
  </si>
  <si>
    <t>Přesun hmot pro krytiny tvrdé, výšky do 12 m</t>
  </si>
  <si>
    <t>766601213RT2</t>
  </si>
  <si>
    <t>Těsnění připojovací spáry spára ostění, interiér - pěnou, exteriér - fólie paropropustná šířky 100 mm</t>
  </si>
  <si>
    <t>(0,6+0,55*2)*9</t>
  </si>
  <si>
    <t>(2,1+2,1*2)*2</t>
  </si>
  <si>
    <t>(1,5+2,1*2)*9</t>
  </si>
  <si>
    <t>(1,2+2,1*2)*2</t>
  </si>
  <si>
    <t>766601229RT3</t>
  </si>
  <si>
    <t>Těsnění připojovací spáry spára parapetu, interiér PU pěnou, exteriér - fólie paropropustná šířky 100</t>
  </si>
  <si>
    <t>(0,6)*9</t>
  </si>
  <si>
    <t>(2,1)*2</t>
  </si>
  <si>
    <t>(1,5)*9</t>
  </si>
  <si>
    <t>(1,2)*2</t>
  </si>
  <si>
    <t>766 PC 001</t>
  </si>
  <si>
    <t>D+M Vnitřní parapet z dřevotřísky s úpravou z CPL laminátu vč. lepící pěny š.300 mm</t>
  </si>
  <si>
    <t>766 PC D01L</t>
  </si>
  <si>
    <t>D+M Vnitř dřev jednokř dveře 900x1970 mm vč. ocelové zárubně, nátěru, kování viz specifikace prvků</t>
  </si>
  <si>
    <t>766 PC D01P</t>
  </si>
  <si>
    <t>766 PC D02L</t>
  </si>
  <si>
    <t>D+M Vnitř dřev jednokř dveře 800x1970 mm vč. ocelové zárubně, nátěru, kování viz specifikace prvků</t>
  </si>
  <si>
    <t>766 PC D03L</t>
  </si>
  <si>
    <t>766 PC D04L</t>
  </si>
  <si>
    <t>D+M Vnitř dřev jednokř dveře 700x1970 mm vč. ocelové zárubně, nátěru, kování viz specifikace prvků</t>
  </si>
  <si>
    <t>766 PC PD3</t>
  </si>
  <si>
    <t>D+M Vnitř dřev dveřního křídla 900x1970 mm s požární odolností EI30 DP3-C vč.DMtž stávajícího křídla do suti</t>
  </si>
  <si>
    <t>766 PC PD1</t>
  </si>
  <si>
    <t>D+M Vnitř AL dvoukř dveří vč.nadsvětlíku 2200x3450 mm s požární odolností EI30/DP3-C</t>
  </si>
  <si>
    <t>766 PC PD2</t>
  </si>
  <si>
    <t>D+M Vnitř AL dvoukř dveří vč.nadsvětlíku, bočních světlíků 2800x3450 mm s požární odolností EI30/DP3-C</t>
  </si>
  <si>
    <t>766 PC PD4</t>
  </si>
  <si>
    <t>D+M Vnitř dřev dveřního dvoukř křídla 900+550x1970 mm s požární odolností EI30 DP3-C vč.DMtž stávajícího křídla do suti</t>
  </si>
  <si>
    <t>766 PC D04P</t>
  </si>
  <si>
    <t>766 PC D05L</t>
  </si>
  <si>
    <t>766 PC D05P</t>
  </si>
  <si>
    <t>766 PC D06L</t>
  </si>
  <si>
    <t>D+M Vnitř dřev jednokř dveře 600x1970 mm vč. ocelové zárubně, nátěru, kování viz specifikace prvků</t>
  </si>
  <si>
    <t>766 PC O01</t>
  </si>
  <si>
    <t>D+M PLAST okno 2x otev 2x sklop, izol trojsklo 2100x2100 mm vč.vnitř žaluzií viz specifikace prvků</t>
  </si>
  <si>
    <t>O1 : 2</t>
  </si>
  <si>
    <t>766 PC O02</t>
  </si>
  <si>
    <t>D+M PLAST okno 1x otev 1x sklop, izol trojsklo 1500x2100 mm vč.vnitř žaluzií viz specifikace prvků</t>
  </si>
  <si>
    <t>O2 : 9</t>
  </si>
  <si>
    <t>766 PC O03</t>
  </si>
  <si>
    <t>D+M PLAST okno 1x otev 1x sklop, izol dvojsklo 600x550 mm viz specifikace prvků</t>
  </si>
  <si>
    <t>O3 : 9</t>
  </si>
  <si>
    <t>766 PC O04</t>
  </si>
  <si>
    <t>D+M PLAST okno 1x otev 1x sklop, izol trojsklo 1200x2100 mm vč.vnitř žaluzií viz specifikace prvků</t>
  </si>
  <si>
    <t>O4 : 2</t>
  </si>
  <si>
    <t>766 PC PS</t>
  </si>
  <si>
    <t>D+M Půdního výlezu vč. stahovacích schodů 600x1200 mm a zapravení otvoru viz specifikace prvků</t>
  </si>
  <si>
    <t>766 PC PV</t>
  </si>
  <si>
    <t>D+M Sřešního výlezu 460x550 mm - viz specifikace</t>
  </si>
  <si>
    <t>766 PC T01</t>
  </si>
  <si>
    <t>D+M Lehké montované příčky vč.dveří viz specifikace prvků</t>
  </si>
  <si>
    <t>766 PC T02</t>
  </si>
  <si>
    <t>998766202R00</t>
  </si>
  <si>
    <t>Přesun hmot pro truhlářské konstr., výšky do 12 m</t>
  </si>
  <si>
    <t>767 PC Z01</t>
  </si>
  <si>
    <t>D+M Vnitř. schodišťové madlo vč.kotvení - viz specifikace prvků</t>
  </si>
  <si>
    <t>767 PC Z02</t>
  </si>
  <si>
    <t>D+M Vnitř. schodišťového zábradlí vš.1,0m - viz specifikace prvků</t>
  </si>
  <si>
    <t>767 PC Z03</t>
  </si>
  <si>
    <t>D+M Ochranný rohový profil dl.1,5 m</t>
  </si>
  <si>
    <t>998767202R00</t>
  </si>
  <si>
    <t>Přesun hmot pro zámečnické konstr., výšky do 12 m</t>
  </si>
  <si>
    <t>771575118RT1</t>
  </si>
  <si>
    <t>Montáž podlah keram.,hladké, tmel, 60x60 cm (lep), (sp)</t>
  </si>
  <si>
    <t>771.1</t>
  </si>
  <si>
    <t>Dlažba keramická glazovaná dle výběru investora</t>
  </si>
  <si>
    <t xml:space="preserve">  skladba SP4b : </t>
  </si>
  <si>
    <t xml:space="preserve">  sokl : 10,1*0,1</t>
  </si>
  <si>
    <t>28,87*1,15</t>
  </si>
  <si>
    <t>771101121R00</t>
  </si>
  <si>
    <t>Provedení penetrace podkladu</t>
  </si>
  <si>
    <t>771475014RT1</t>
  </si>
  <si>
    <t>Obklad soklíků keram.rovných, tmel, výška 10cm</t>
  </si>
  <si>
    <t>mč.313 : (1,475*2+3,975*2)-0,8</t>
  </si>
  <si>
    <t>771479001R00</t>
  </si>
  <si>
    <t>Řezání dlaždic keramických pro soklíky</t>
  </si>
  <si>
    <t>771578011R00</t>
  </si>
  <si>
    <t>Spára podlaha - stěna, silikonem</t>
  </si>
  <si>
    <t>mč.307 : (0,92*2+1,375*2)</t>
  </si>
  <si>
    <t>mč.309 : (2,725*2+3,325*2)</t>
  </si>
  <si>
    <t>mč.311 : (2,725*2+2,5*2)</t>
  </si>
  <si>
    <t>771579795R00</t>
  </si>
  <si>
    <t>Příplatek za spárování vodotěsnou hmotou - plošně</t>
  </si>
  <si>
    <t>998771202R00</t>
  </si>
  <si>
    <t>Přesun hmot pro podlahy z dlaždic, výšky do 12 m</t>
  </si>
  <si>
    <t>776210300RU2</t>
  </si>
  <si>
    <t>Lepení hran pryžových na stupně včetně dodávky protiskluz hran - barevná</t>
  </si>
  <si>
    <t>776220110RT1</t>
  </si>
  <si>
    <t>Lepení podlah z PVC na stupnice rovné pouze lepení - PVC ve specifikaci</t>
  </si>
  <si>
    <t xml:space="preserve">skladba SP3 : </t>
  </si>
  <si>
    <t xml:space="preserve"> 2NP-3NP mč.211 : 1,55*23</t>
  </si>
  <si>
    <t>776220200RT1</t>
  </si>
  <si>
    <t>Lepení podlah z PVC na podstupnice pouze lepení - PVC ve specifikaci</t>
  </si>
  <si>
    <t>776981113RV1</t>
  </si>
  <si>
    <t>Lišta hliníková přechodová,různá výška podlah</t>
  </si>
  <si>
    <t>v místě dveří : 0,8+0,9*3+0,8+0,7*3</t>
  </si>
  <si>
    <t>v místě dveří oprav PVC : 0,9*6+0,7*3</t>
  </si>
  <si>
    <t>776 PC 001</t>
  </si>
  <si>
    <t>D+M Skolové lišty MDF pro PVC a CV podlahy</t>
  </si>
  <si>
    <t>mč.301 : (20,55*2+4,8*2)-(5,05+1,27+0,8*2+0,9*3+0,7*3)</t>
  </si>
  <si>
    <t>mč.302 : (7,2*2+7,325*2)-(0,9)</t>
  </si>
  <si>
    <t>mč.303 : (7,2*2+7,35*2)-(0,9)</t>
  </si>
  <si>
    <t>mč.304 : (7,2*2+7,325*2)-(0,9)</t>
  </si>
  <si>
    <t>mč.305 : (5,5*2+2,9*2)-(0,8)</t>
  </si>
  <si>
    <t>mč.312 podesty : (1,5*2+1,5+1,8)</t>
  </si>
  <si>
    <t>mč.101/102/103 : (23,05*2+0,95+0,3*4+0,5*6)-(0,9*4+0,7*3)</t>
  </si>
  <si>
    <t>mč.106 : (6,6*2+9,6*2)-0,9</t>
  </si>
  <si>
    <t>mč.107 : (6,6*2+2,15*2)-0,9</t>
  </si>
  <si>
    <t>mč.108 : (6,6*2+9,5*2)-0,9</t>
  </si>
  <si>
    <t>mč.109 : (5,05*2+2,55*2)-0,9</t>
  </si>
  <si>
    <t>776521200RT1</t>
  </si>
  <si>
    <t>Lepení povlakových podlah z dílců PVC a CV (vinyl) pouze položení - PVC ve specifikaci</t>
  </si>
  <si>
    <t>mč.312 podesty : 1,5*1,55+1,5*1,8</t>
  </si>
  <si>
    <t>28410247R</t>
  </si>
  <si>
    <t>Podlahovina PVC tl. 2 mm, zátěž min.34, odolnost proti mechanickému poškození - dle výběru investora</t>
  </si>
  <si>
    <t xml:space="preserve">  mč.312 podesty : 1,5*1,55+1,5*1,8</t>
  </si>
  <si>
    <t xml:space="preserve">  1NP oprava po rozšíření základů : </t>
  </si>
  <si>
    <t xml:space="preserve">  mč.101 : 26,9</t>
  </si>
  <si>
    <t xml:space="preserve">  mč.102 : 24,6</t>
  </si>
  <si>
    <t xml:space="preserve">  mč.103 : 9,8</t>
  </si>
  <si>
    <t xml:space="preserve">  mč.106 : 63,2</t>
  </si>
  <si>
    <t xml:space="preserve">  mč.107 : 14,4</t>
  </si>
  <si>
    <t xml:space="preserve">  mč.108 : 62,7</t>
  </si>
  <si>
    <t xml:space="preserve">  mč.109 : 13,9</t>
  </si>
  <si>
    <t xml:space="preserve">  schodišťové stupně : 35,65*0,5</t>
  </si>
  <si>
    <t>480,15*1,05</t>
  </si>
  <si>
    <t>998776102R00</t>
  </si>
  <si>
    <t>Přesun hmot pro podlahy povlakové, výšky do 12 m</t>
  </si>
  <si>
    <t>777553010R00</t>
  </si>
  <si>
    <t>Penetrace savého podkladu disperzí</t>
  </si>
  <si>
    <t>777553210R00</t>
  </si>
  <si>
    <t>Vyrovnání podlah, samonivel. hmota tl. 2mm</t>
  </si>
  <si>
    <t>777553219R00</t>
  </si>
  <si>
    <t>Příplatek za další 2 mm, samonivel. hmota</t>
  </si>
  <si>
    <t>998777201R00</t>
  </si>
  <si>
    <t>Přesun hmot pro podlahy syntetické, výšky do 6 m</t>
  </si>
  <si>
    <t>781475120RT1</t>
  </si>
  <si>
    <t>Obklad vnitřní stěn keramický, do tmele, 30x60 cm (lep), (sp)</t>
  </si>
  <si>
    <t>mč.307 : 2,4*(0,92*2+1,375*2)-(0,6*2,0)</t>
  </si>
  <si>
    <t>mč.309 : 2,4*(2,725*2+3,325*2)-(0,7*2,0)</t>
  </si>
  <si>
    <t>mč.311 : 2,4*(2,725*2+2,5*2)-(0,7*2,0)</t>
  </si>
  <si>
    <t>781.1</t>
  </si>
  <si>
    <t>Obklad keramický glazovaný dle výběru investora</t>
  </si>
  <si>
    <t xml:space="preserve">  mč.302 : 1,5*(1,305+0,6)</t>
  </si>
  <si>
    <t xml:space="preserve">  mč.303 : 1,5*(1,2+0,6)</t>
  </si>
  <si>
    <t xml:space="preserve">  mč.304 : 1,5*(1,2+0,6)</t>
  </si>
  <si>
    <t xml:space="preserve">  mč.305 : 1,5*(1,5+0,6)</t>
  </si>
  <si>
    <t xml:space="preserve">  mč.306 : 2,4*(1,0*2+1,375*2)-(0,7*2,0+0,6*2,0)</t>
  </si>
  <si>
    <t xml:space="preserve">  mč.307 : 2,4*(0,92*2+1,375*2)-(0,6*2,0)</t>
  </si>
  <si>
    <t xml:space="preserve">  mč.308 : 2,4*(1,1*2+1,875*2)-(0,7*2,0*2)</t>
  </si>
  <si>
    <t xml:space="preserve">  mč.309 : 2,4*(2,725*2+3,325*2)-(0,7*2,0)</t>
  </si>
  <si>
    <t xml:space="preserve">  mč.310 : 2,4*(1,1*2+2,5*2)-(0,7*2,0*2)</t>
  </si>
  <si>
    <t xml:space="preserve">  mč.311 : 2,4*(2,725*2+2,5*2)-(0,7*2,0)</t>
  </si>
  <si>
    <t>107,3035*1,15</t>
  </si>
  <si>
    <t>781101210RT1</t>
  </si>
  <si>
    <t>Penetrace podkladu pod obklady</t>
  </si>
  <si>
    <t>781111115RX0</t>
  </si>
  <si>
    <t>Otvor v obkladačce diamant.korunkou prům.do 30 mm</t>
  </si>
  <si>
    <t>781111116RX0</t>
  </si>
  <si>
    <t>Otvor v obkladačce diamant.korunkou prům.do 90 mm</t>
  </si>
  <si>
    <t>781479705R00</t>
  </si>
  <si>
    <t>Přípl.za spárovací hmotu - plošně</t>
  </si>
  <si>
    <t>781491001R00</t>
  </si>
  <si>
    <t>Montáž lišt k obkladům</t>
  </si>
  <si>
    <t>mč.306-311 : 12,0</t>
  </si>
  <si>
    <t>59760111.A</t>
  </si>
  <si>
    <t>Lišta plastová na obklad</t>
  </si>
  <si>
    <t>POL3_1</t>
  </si>
  <si>
    <t xml:space="preserve">  mč.306-311 : 12,0</t>
  </si>
  <si>
    <t>12,0*1,1</t>
  </si>
  <si>
    <t>998781202R00</t>
  </si>
  <si>
    <t>Přesun hmot pro obklady keramické, výšky do 12 m</t>
  </si>
  <si>
    <t>784191101R00</t>
  </si>
  <si>
    <t>Penetrace podkladu univerzální 1x</t>
  </si>
  <si>
    <t>302,91</t>
  </si>
  <si>
    <t>599,4</t>
  </si>
  <si>
    <t>784195412R00</t>
  </si>
  <si>
    <t>Malba tekutá bílá, 2 x</t>
  </si>
  <si>
    <t>stěny : 282,66</t>
  </si>
  <si>
    <t>20,25</t>
  </si>
  <si>
    <t>784452212R00</t>
  </si>
  <si>
    <t>Malba sádrokartonových podhledů/stěn 2x</t>
  </si>
  <si>
    <t>R-položka</t>
  </si>
  <si>
    <t>POL12_1</t>
  </si>
  <si>
    <t>Inter N01</t>
  </si>
  <si>
    <t>D+M Školní rozevírací dvoukř. tabule 3600x1200 mm viz specifikace prvků</t>
  </si>
  <si>
    <t>Inter N02</t>
  </si>
  <si>
    <t>D+M Učitelská katedra se zásuvkou 1300x650 mm viz specifikace prvků</t>
  </si>
  <si>
    <t>Inter N03</t>
  </si>
  <si>
    <t>D+M Školní učitelská židle, čalouněná viz specifikace prvků</t>
  </si>
  <si>
    <t>Inter N04</t>
  </si>
  <si>
    <t>D+M Školní set - lavice dvoumístná, dvě židle 1300x650 mm viz specifikace prvků</t>
  </si>
  <si>
    <t>Inter N05</t>
  </si>
  <si>
    <t>D+M Pracovní stůl 750x1200x600 mm viz specifikace prvků</t>
  </si>
  <si>
    <t>Inter N06</t>
  </si>
  <si>
    <t>D+M Kancelářská židle viz specifikace prvků</t>
  </si>
  <si>
    <t>Inter N07</t>
  </si>
  <si>
    <t>D+M Kancelářské vestavěné stěny do kabinetu 2500x4000x400 mm viz specifikace prvků</t>
  </si>
  <si>
    <t>Inter N08</t>
  </si>
  <si>
    <t>D+M Kancelářské vestavěné stěny do tříd 2500x7200x400 mm viz specifikace prvků</t>
  </si>
  <si>
    <t>M21 PC 001</t>
  </si>
  <si>
    <t>DMtž stávajícícho bleskosvodu - do suti</t>
  </si>
  <si>
    <t>979086112R00</t>
  </si>
  <si>
    <t>Nakládání nebo překládání suti a vybouraných hmot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</si>
  <si>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</si>
  <si>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</si>
  <si>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</si>
  <si>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</si>
  <si>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</si>
  <si>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</si>
  <si>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</si>
  <si>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</si>
  <si>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</si>
  <si>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</si>
  <si>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</si>
  <si>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</si>
  <si>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</si>
  <si>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</si>
  <si>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</si>
  <si>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</si>
  <si>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Zařízení staveniště - veškeré náklady spojené s vybudováním provozem a odstraněním ZS vč.stavebního výtahu</t>
  </si>
  <si>
    <t>soubor</t>
  </si>
  <si>
    <t>Zkoušky a revize- náklady zhotovitele na provádění zkoušek a revizí nezbytných k provedení díla</t>
  </si>
  <si>
    <t>Provozní vlivy - zohlednění všech cizích vlivů způsobených na stavbě</t>
  </si>
  <si>
    <t>Mimostaveništní doprava - mimořádné náklady spojené s dopravou materiálu na staveniště</t>
  </si>
  <si>
    <t>06</t>
  </si>
  <si>
    <t>Územní vlivy - zohlednění dopravních omezení záborů veřejných ploch</t>
  </si>
  <si>
    <t>07</t>
  </si>
  <si>
    <t>Vnitroareálová doprava - mimořádné náklady spojené se stíženými podmínkami (absence přístupu apod.)</t>
  </si>
  <si>
    <t>08</t>
  </si>
  <si>
    <t>Dokumentace skutečného provedení (5paré)</t>
  </si>
  <si>
    <t>09</t>
  </si>
  <si>
    <t>Bankovní záruky - náklady na bankovní záruky dle podmínek zadavatele</t>
  </si>
  <si>
    <t>10</t>
  </si>
  <si>
    <t>Pojištění stavby - náklady na pojištění stavby dle podmínek zadavatele</t>
  </si>
  <si>
    <t>SUM</t>
  </si>
  <si>
    <t>Poznámky uchazeče k zadání</t>
  </si>
  <si>
    <t>POPUZIV</t>
  </si>
  <si>
    <t>END</t>
  </si>
  <si>
    <t>725119306R00</t>
  </si>
  <si>
    <t>Montáž klozetu závěsného</t>
  </si>
  <si>
    <t>725119401R00</t>
  </si>
  <si>
    <t>Montáž předstěnových systémů pro zazdění</t>
  </si>
  <si>
    <t>725121611R00</t>
  </si>
  <si>
    <t>Splachovač pisoárů automatický SLP 02K</t>
  </si>
  <si>
    <t>725219401R00</t>
  </si>
  <si>
    <t>Montáž umyvadel na šrouby do zdiva</t>
  </si>
  <si>
    <t>725814101R00</t>
  </si>
  <si>
    <t>Ventil rohový s filtrem - G 1/2"</t>
  </si>
  <si>
    <t>725829301R00</t>
  </si>
  <si>
    <t>Montáž baterie umyvadlové stojánkové chromové</t>
  </si>
  <si>
    <t>725860213R00</t>
  </si>
  <si>
    <t>Sifon umyvadlový</t>
  </si>
  <si>
    <t>725869101R00</t>
  </si>
  <si>
    <t>Montáž uzávěrek zápachových umyvadlových D 32</t>
  </si>
  <si>
    <t>726212122R00</t>
  </si>
  <si>
    <t>Předstěnový systém pro závěsné WC</t>
  </si>
  <si>
    <t>28696752R</t>
  </si>
  <si>
    <t>Tlačítko ovládací plastové bílá</t>
  </si>
  <si>
    <t>4250907R</t>
  </si>
  <si>
    <t>Urinál odsáv. GOLEM přívod vnitřní vodorovný bílý</t>
  </si>
  <si>
    <t>725-R001</t>
  </si>
  <si>
    <t>Klozet závěsný + sedátko, bílý včetně sedátka v bílé barvě</t>
  </si>
  <si>
    <t>725-R002</t>
  </si>
  <si>
    <t>Umyvadlo na šrouby, 60 x 55 cm, bílé</t>
  </si>
  <si>
    <t>725-R003</t>
  </si>
  <si>
    <t>Baterie umyvadlová stoján. ruční, vč. otvír.odpadu</t>
  </si>
  <si>
    <t>722172431R00</t>
  </si>
  <si>
    <t>Potrubí z PPR, D 20 x 3,4 mm, PN 20, vč.zed.výpom.</t>
  </si>
  <si>
    <t>722172432R00</t>
  </si>
  <si>
    <t>Potrubí z PPR, D 25 x 4,2 mm, PN 20, vč.zed.výpom.</t>
  </si>
  <si>
    <t>722172433R00</t>
  </si>
  <si>
    <t>Potrubí z PPR, D 32 x 5,4 mm, PN 20, vč.zed.výpom.</t>
  </si>
  <si>
    <t>722176112R00</t>
  </si>
  <si>
    <t>Montáž rozvodů z plastů polyfúz. svařováním D 20mm</t>
  </si>
  <si>
    <t>722176113R00</t>
  </si>
  <si>
    <t>Montáž rozvodů z plastů polyfúz. svařováním D 25mm</t>
  </si>
  <si>
    <t>722176114R00</t>
  </si>
  <si>
    <t>Montáž rozvodů z plastů polyfúz. svařováním D 32mm</t>
  </si>
  <si>
    <t>722181213RT7</t>
  </si>
  <si>
    <t>Izolace návleková  tl. stěny 13 mm vnitřní průměr 22 mm</t>
  </si>
  <si>
    <t>722181213RT8</t>
  </si>
  <si>
    <t>Izolace návleková  tl. stěny 13 mm vnitřní průměr 25 mm</t>
  </si>
  <si>
    <t>722181213RU1</t>
  </si>
  <si>
    <t>Izolace návleková  tl. stěny 13 mm vnitřní průměr 32 mm</t>
  </si>
  <si>
    <t>722182011RT1</t>
  </si>
  <si>
    <t>Montáž izolač.skruží na potrubí přímé do DN 32, sponky ve specifikaci</t>
  </si>
  <si>
    <t>722202221R00</t>
  </si>
  <si>
    <t>Komplet nástěnný MZD PP-R INSTAPLAST D 20xR1/2</t>
  </si>
  <si>
    <t>722231162R00</t>
  </si>
  <si>
    <t>Ventil vod.pojistný pružinový  G 3/4</t>
  </si>
  <si>
    <t>722235112R00</t>
  </si>
  <si>
    <t>Kohout vod.kul.,vnitř.-vnitř.z. DN 20</t>
  </si>
  <si>
    <t>722235113R00</t>
  </si>
  <si>
    <t>Kohout vod.kul.,vnitř.-vnitř.z. DN 25</t>
  </si>
  <si>
    <t>725-R009</t>
  </si>
  <si>
    <t>Napájecí zdroj 230V AC/24V DC, pro napájení automatických splachovačů</t>
  </si>
  <si>
    <t>722235523R00</t>
  </si>
  <si>
    <t>Filtr,vod.vnitřní-vnitřní z. DN 25</t>
  </si>
  <si>
    <t>722235653R00</t>
  </si>
  <si>
    <t>Ventil vod.zpětný EURA-SPRINT,IVAR.CIM 30 VA DN 25</t>
  </si>
  <si>
    <t>722239101R00</t>
  </si>
  <si>
    <t>Montáž vodovodních armatur 2závity, G 1/2</t>
  </si>
  <si>
    <t>722239102R00</t>
  </si>
  <si>
    <t>Montáž vodovodních armatur 2závity, G 3/4</t>
  </si>
  <si>
    <t>722239103R00</t>
  </si>
  <si>
    <t>Montáž vodovodních armatur 2závity, G 1</t>
  </si>
  <si>
    <t>722249102R00</t>
  </si>
  <si>
    <t>Montáž armatury požární - hydrant G 1</t>
  </si>
  <si>
    <t>722259201R00</t>
  </si>
  <si>
    <t>Montáž hydrantového systému do D25</t>
  </si>
  <si>
    <t>722259991R00</t>
  </si>
  <si>
    <t>Tlaková zkouška nástěnného požárního hydrantu</t>
  </si>
  <si>
    <t>722259994R00</t>
  </si>
  <si>
    <t>Revize nástěnného požárního hydrantu</t>
  </si>
  <si>
    <t>722259995R00</t>
  </si>
  <si>
    <t>Vystavení revizní zprávy-nástěnný požární hydrant</t>
  </si>
  <si>
    <t>722280106R00</t>
  </si>
  <si>
    <t>Tlaková zkouška vodovodního potrubí DN 32</t>
  </si>
  <si>
    <t>722290234R00</t>
  </si>
  <si>
    <t>Proplach a dezinfekce vodovod.potrubí DN 80</t>
  </si>
  <si>
    <t>724231125R00</t>
  </si>
  <si>
    <t>Přísluš.vodáren, manometr D 100</t>
  </si>
  <si>
    <t>734293312R00</t>
  </si>
  <si>
    <t>Kohout kulový vypouštěcí, IVAR.EURO M DN 15</t>
  </si>
  <si>
    <t>Vysekání rýh ve zdi cihelné 10 x 10 cm</t>
  </si>
  <si>
    <t>998722103R00</t>
  </si>
  <si>
    <t>Přesun hmot pro vnitřní vodovod, výšky do 24 m</t>
  </si>
  <si>
    <t>722 23-221.R00</t>
  </si>
  <si>
    <t>Kohout vod.kul.,2xvnitřní záv.GIACOMINI R910 DN 15</t>
  </si>
  <si>
    <t>722-R008</t>
  </si>
  <si>
    <t>Hydrant nástěný D25, 30 mSoučástí dodávky je přípojná hadice dlouhá 1 m a kulový ventil. Průměr přípojné hadice a ventilu je G 1".</t>
  </si>
  <si>
    <t>721176101R00</t>
  </si>
  <si>
    <t>Potrubí HT připojovací D 32 x 1,8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</si>
  <si>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</si>
  <si>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</si>
  <si>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</si>
  <si>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</si>
  <si>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</si>
  <si>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</si>
  <si>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721176115R00</t>
  </si>
  <si>
    <t>Potrubí HT odpadní svislé D 110 x 2,7 mm</t>
  </si>
  <si>
    <t>721176135R00</t>
  </si>
  <si>
    <t>Potrubí HT svodné (ležaté) zavěšené D 110 x 2,7 mm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</si>
  <si>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</si>
  <si>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</si>
  <si>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</si>
  <si>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</si>
  <si>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</si>
  <si>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</si>
  <si>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</si>
  <si>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</si>
  <si>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721273200RT3</t>
  </si>
  <si>
    <t>Souprava ventilační střešní HL souprava větrací hlavice PP HL810 D 110 mm</t>
  </si>
  <si>
    <t>721290111R00</t>
  </si>
  <si>
    <t>Zkouška těsnosti kanalizace vodou do DN 125</t>
  </si>
  <si>
    <t>974031164R00</t>
  </si>
  <si>
    <t>Vysekání rýh ve zdi cihelné 15 x 15 cm</t>
  </si>
  <si>
    <t>998721103R00</t>
  </si>
  <si>
    <t>Přesun hmot pro vnitřní kanalizaci, výšky do 24 m</t>
  </si>
  <si>
    <t>20</t>
  </si>
  <si>
    <t>Kabelový žlab 100/50mm kompletní vč. spojek, nosníků a spoj.materiálu</t>
  </si>
  <si>
    <t>POL1_9</t>
  </si>
  <si>
    <t>210010002RT1</t>
  </si>
  <si>
    <t>Trubka ohebná pod omítku, typ 23.. 16 mm včetně dodávky trubky PVC 2316</t>
  </si>
  <si>
    <t>210010003RT1</t>
  </si>
  <si>
    <t>Trubka ohebná pod omítku, typ 23.. 23 mm včetně dodávky trubky PVC 2323</t>
  </si>
  <si>
    <t>210010036RT1</t>
  </si>
  <si>
    <t>Trubka Kopex,uložená volně/pod omítku, 48 mm včetně dodávky trubky Kopex 3348</t>
  </si>
  <si>
    <t>210010102RT1</t>
  </si>
  <si>
    <t>Lišta z PH bez krabic,ulož. pevně,L 40 protahovací včetně dodávky L 40</t>
  </si>
  <si>
    <t>210010301RT1</t>
  </si>
  <si>
    <t>Krabice přístrojová KP 68, KZ 3, bez zapojení vč.dodávky KP 68/2, KU 1901+2xšroub</t>
  </si>
  <si>
    <t>210010311RT1</t>
  </si>
  <si>
    <t>Krabice odbočná KO 68, bez zapojení-kruhová včetně dodávky 1902+víčko</t>
  </si>
  <si>
    <t>210010313RT1</t>
  </si>
  <si>
    <t>Krabice odbočná KO 125, bez zapojení-čtvercová vč.dodávky KO 125+víčko</t>
  </si>
  <si>
    <t>210010321RT1</t>
  </si>
  <si>
    <t>Krabice odbočná KR 68, se zapojením-kruhová vč.dodávky krabice 1903+svork+víčko</t>
  </si>
  <si>
    <t>210010322RT1</t>
  </si>
  <si>
    <t>Krabice odbočná KR 97, se zapojením-kruhová včetně dodávky KR 97</t>
  </si>
  <si>
    <t>210010333RT1</t>
  </si>
  <si>
    <t>Krabice pro lištový rozvod 6481-14,se zapojením včetně dodávky 6481-14 + svorkovnice</t>
  </si>
  <si>
    <t>210100001R00</t>
  </si>
  <si>
    <t>Ukončení vodičů v rozvaděči + zapojení do 2,5 mm2</t>
  </si>
  <si>
    <t>210100003R00</t>
  </si>
  <si>
    <t>Ukončení vodičů v rozvaděči + zapojení do 16 mm2</t>
  </si>
  <si>
    <t>210110001RT1</t>
  </si>
  <si>
    <t>Spínač nástěnný jednopól.- řaz. 1, obyč.prostředí včetně dodávky spínače</t>
  </si>
  <si>
    <t>210110003RT1</t>
  </si>
  <si>
    <t>Spínač nástěnný seriový - řaz. 5, obyč.prostředí včetně dodávky spínače</t>
  </si>
  <si>
    <t>210110004RT1</t>
  </si>
  <si>
    <t>Spínač nástěnný střídavý - řaz. 6, obyč.prostředí včetně dodávky spínače</t>
  </si>
  <si>
    <t>210110005RT1</t>
  </si>
  <si>
    <t>Spínač nástěnný křížový - řaz. 7, obyč.prostředí včetně dodávky spínače</t>
  </si>
  <si>
    <t>210111011RT1</t>
  </si>
  <si>
    <t>Zásuvka domovní zapuštěná - provedení 2P+Z včetně dodávky zásuvky 230V/16A IP20</t>
  </si>
  <si>
    <t>210190003R00</t>
  </si>
  <si>
    <t>Montáž celoplechových rozvodnic do váhy 100 kg</t>
  </si>
  <si>
    <t>210220002RT2</t>
  </si>
  <si>
    <t>Vedení uzemňovací na povrchu FeZn D 10 mm včetně drátu FeZn 10 mm</t>
  </si>
  <si>
    <t>210220010R00</t>
  </si>
  <si>
    <t>Nátěr zemnícího pásku do 120 mm2</t>
  </si>
  <si>
    <t>210220022RT1</t>
  </si>
  <si>
    <t>Vedení uzemňovací v zemi FeZn, D 8 - 10 mm včetně drátu FeZn 10 mm</t>
  </si>
  <si>
    <t>210220101RT1</t>
  </si>
  <si>
    <t>Vodiče svodové FeZn D do 10,Al 10,Cu 8 +podpěry včetně drátu FeZn 8 mm + PV 23</t>
  </si>
  <si>
    <t>210220101RT3</t>
  </si>
  <si>
    <t>Vodiče svodové FeZn D do 10,Al 10,Cu 8 +podpěry včetně dodávky drátu FeZn 8 mm + PV01</t>
  </si>
  <si>
    <t>210220211RT1</t>
  </si>
  <si>
    <t>Tyč jímací s upev. na stř.hřeben do 2 m, do dřeva včetně dodávky jímací tyče + 2 držáků</t>
  </si>
  <si>
    <t>210220301RT1</t>
  </si>
  <si>
    <t>Svorka hromosvodová do 2 šroubů /SS, SZ, SO/ včetně dodávky svorky SO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</si>
  <si>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</si>
  <si>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</si>
  <si>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</si>
  <si>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</si>
  <si>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210220302RT1</t>
  </si>
  <si>
    <t>Svorka hromosvodová nad 2 šrouby /ST, SJ, SR, atd/ včetně dodávky svorky SR 02</t>
  </si>
  <si>
    <t>210220361RT1</t>
  </si>
  <si>
    <t>Zemnič tyčový, zaražení a připojení, do 2 m včetně dodávky tyče ZT 28/2000</t>
  </si>
  <si>
    <t>210220372RT1</t>
  </si>
  <si>
    <t>Úhelník ochranný nebo trubka s držáky do zdiva včetně ochran.úhelníku + 2 držáky do zdi</t>
  </si>
  <si>
    <t>210220401RT1</t>
  </si>
  <si>
    <t>Označení svodu štítky, smaltované, umělá hmota včetně dodávky štítku</t>
  </si>
  <si>
    <t>210800101RT1</t>
  </si>
  <si>
    <t>Kabel CYKY 750 V 2x1,5 mm2 uložený pod omítkou včetně dodávky kabelu 2Ax1,5</t>
  </si>
  <si>
    <t>210800105RT2</t>
  </si>
  <si>
    <t>Kabel CYKY 750 V 3x1,5 mm2 uložený pod omítkou včetně dodávky kabelu 3Bx1,5</t>
  </si>
  <si>
    <t>210800105RT3</t>
  </si>
  <si>
    <t>Kabel CYKY 750 V 3x1,5 mm2 uložený pod omítkou včetně dodávky kabelu 3Cx1,5</t>
  </si>
  <si>
    <t>210800106RT3</t>
  </si>
  <si>
    <t>Kabel CYKY 750 V 3x2,5 mm2 uložený pod omítkou včetně dodávky kabelu 3Cx2,5</t>
  </si>
  <si>
    <t>210800113RT1</t>
  </si>
  <si>
    <t>Kabel CYKY 750 V 4x10 mm2 uložený pod omítkou včetně dodávky kabelu 4Bx10</t>
  </si>
  <si>
    <t>210800647RT1</t>
  </si>
  <si>
    <t>Vodič nn a vn CYA 10 mm2 uložený pevně včetně dodávky vodiče CYA 10</t>
  </si>
  <si>
    <t>220280102R00</t>
  </si>
  <si>
    <t>Uložení byt. kabelu pod omítku s vysekáním drážky</t>
  </si>
  <si>
    <t>26</t>
  </si>
  <si>
    <t>Zařízení staveniště</t>
  </si>
  <si>
    <t>LED svítidlo do podhledu 60x60xcm 25W 4000K IP20 vč. montáže</t>
  </si>
  <si>
    <t>Asymetrické LED svítidlo 40W pro osv. tabule IP20 vč. montáže</t>
  </si>
  <si>
    <t>LED downlight 15W IP43 4000K vč. montáže</t>
  </si>
  <si>
    <t>6</t>
  </si>
  <si>
    <t>Led nástěnné svítidlo 15W IP20 přisazené, 4000K vč. montáže</t>
  </si>
  <si>
    <t>7</t>
  </si>
  <si>
    <t>Nouzové LED svítidlo 3W IP20/1.hod vč. montáže</t>
  </si>
  <si>
    <t>Výchozí revize bleskosvodu vč. 6x revizní zprávy</t>
  </si>
  <si>
    <t>POL12_0</t>
  </si>
  <si>
    <t>9</t>
  </si>
  <si>
    <t>Zásuvka 2xRJ45/cat.5E IP20</t>
  </si>
  <si>
    <t>Výchozí revize NN vč. 6x revizní zprávy</t>
  </si>
  <si>
    <t>Přístroj domovního telefonu (typ bude upřesněn při realizaci)</t>
  </si>
  <si>
    <t>11</t>
  </si>
  <si>
    <t>školní hodiny stropní, oboustranné</t>
  </si>
  <si>
    <t>12</t>
  </si>
  <si>
    <t>školní zvonek</t>
  </si>
  <si>
    <t>13</t>
  </si>
  <si>
    <t>stropní reprodutor školního rozhlasu 110V/3W IP20</t>
  </si>
  <si>
    <t>14</t>
  </si>
  <si>
    <t>škříň RACK 19´´ jednodílný 15U hl. 45cm, světle šedý</t>
  </si>
  <si>
    <t>15</t>
  </si>
  <si>
    <t>optická police do RACK</t>
  </si>
  <si>
    <t>16</t>
  </si>
  <si>
    <t>patchpanel 24xRJ45/Cat.5E</t>
  </si>
  <si>
    <t>17</t>
  </si>
  <si>
    <t>napájecí panel 5x zás. 230V do RACK</t>
  </si>
  <si>
    <t>18</t>
  </si>
  <si>
    <t>univerzální optický kabel 7x vl. 50/125 LSOH Eca OM3 černý SXKO-CLT-12-OM3-LSOH</t>
  </si>
  <si>
    <t>19</t>
  </si>
  <si>
    <t>Krabice podlahová vel. 80mm pro 4xzás.230V a 3x zás.2xRJ45, kompletní vč. víka a krabic</t>
  </si>
  <si>
    <t>Rozváděč R3</t>
  </si>
  <si>
    <t>21</t>
  </si>
  <si>
    <t>Kabel UTP Cat.5E</t>
  </si>
  <si>
    <t>22</t>
  </si>
  <si>
    <t>doplnení jističe 32B/3 do stáv. hl. rozváděče</t>
  </si>
  <si>
    <t>23</t>
  </si>
  <si>
    <t>pohybový spínač LED svítidel stropní 230V 360°</t>
  </si>
  <si>
    <t>24</t>
  </si>
  <si>
    <t>Plošiny, mechanizace</t>
  </si>
  <si>
    <t>25</t>
  </si>
  <si>
    <t>Likvidace odpadu, úklid stavby</t>
  </si>
  <si>
    <t>27</t>
  </si>
  <si>
    <t>Mimostaveništní doprava</t>
  </si>
  <si>
    <t>311-73342</t>
  </si>
  <si>
    <t>Hmoždinka natloukací 6 x 45 mm</t>
  </si>
  <si>
    <t>1C</t>
  </si>
  <si>
    <t>311-73346</t>
  </si>
  <si>
    <t>Hmoždinka natloukací 6 x 70 mm</t>
  </si>
  <si>
    <t>314-12884</t>
  </si>
  <si>
    <t>Hřebík stavební zápust. hlava  022825  4,5/130</t>
  </si>
  <si>
    <t>kg</t>
  </si>
  <si>
    <t>585-41254</t>
  </si>
  <si>
    <t>Sádra stavební bilá       30 kg           bal.</t>
  </si>
  <si>
    <t>T</t>
  </si>
  <si>
    <t>8</t>
  </si>
  <si>
    <t>el. traskový osoušeč rukou</t>
  </si>
  <si>
    <t>Zásuvka 1xRJ45/cat.5E IP20</t>
  </si>
  <si>
    <t>Zásuvka domovní zapuštěná - provedení 2P+Z včetně dodávky zásuvky 230V/16A IP20+SPD</t>
  </si>
  <si>
    <t>460010022RT1</t>
  </si>
  <si>
    <t>Vytýčení kabelové trasy podél silnice délka trasy do 100 m</t>
  </si>
  <si>
    <t>km</t>
  </si>
  <si>
    <t>460030056RT3</t>
  </si>
  <si>
    <t>Vytrhání kostek mozaika, lože MC, zalité spáry z plochy nad 10 m2</t>
  </si>
  <si>
    <t>460030062R00</t>
  </si>
  <si>
    <t>Kladení dlažby do lože z malty</t>
  </si>
  <si>
    <t>460200252RT2</t>
  </si>
  <si>
    <t>Výkop kabelové rýhy 50/70 cm  hor.2 ruční výkop rýhy</t>
  </si>
  <si>
    <t>460570253R00</t>
  </si>
  <si>
    <t>Zához rýhy 50/70 cm, hornina třídy 3, se zhutněním</t>
  </si>
  <si>
    <t>460620001RT1</t>
  </si>
  <si>
    <t>Položení drnu ruční položení drnu, kropení</t>
  </si>
  <si>
    <t>460620021RT2</t>
  </si>
  <si>
    <t>Provizorní položení obrubníku včetně dodávky obrubníku ABO 45-25</t>
  </si>
  <si>
    <t>460680043RT1</t>
  </si>
  <si>
    <t>Průraz zdivem v betonové zdi tloušťky 45 cm plochy do 0,09 m2</t>
  </si>
  <si>
    <t>22 18-2011.R00</t>
  </si>
  <si>
    <t>Montáž izolač.skruží na potrubí přímé do DN 25,páska lepicí páska, sponky ve specifikaci</t>
  </si>
  <si>
    <t>722181233RT9</t>
  </si>
  <si>
    <t>Izolace návleková PE tl. stěny 13 mm vnitřní průměr 28 mm</t>
  </si>
  <si>
    <t>722181243RT6</t>
  </si>
  <si>
    <t>Izolace návleková PE tl. stěny 13 mm vnitřní průměr 18 mm</t>
  </si>
  <si>
    <t>722181243RT7</t>
  </si>
  <si>
    <t>Izolace návleková PE tl. stěny 13 mm vnitřní průměr 22 mm</t>
  </si>
  <si>
    <t>722231163R00</t>
  </si>
  <si>
    <t>Ventil vod.pojistný pružinový P10-237-616, G 1</t>
  </si>
  <si>
    <t>722235114R00</t>
  </si>
  <si>
    <t>Kohout vod.kul.,vnitř.-vněj.z. DN 15</t>
  </si>
  <si>
    <t>722235115R00</t>
  </si>
  <si>
    <t>Kohout vod.kul.,vnitř.-vněj.z. DN 20</t>
  </si>
  <si>
    <t>Tlaková zkouška  potrubí DN 32</t>
  </si>
  <si>
    <t>733163104R00</t>
  </si>
  <si>
    <t>Potrubí z měděných trubek vytápění D 22 x 1,0 mm</t>
  </si>
  <si>
    <t>733164104RT1</t>
  </si>
  <si>
    <t>Montáž potrubí z měděných trubek vytápění D 22 mm pájením na tvrdo</t>
  </si>
  <si>
    <t>733178132RT1</t>
  </si>
  <si>
    <t>Potrubí vícevrstvé IVAR.ALPEX-TURATEC, D 16 x 2 mm lisovaný spoj, mosazné press fitinky</t>
  </si>
  <si>
    <t>733178134RT1</t>
  </si>
  <si>
    <t>Potrubí vícevrstvé IVAR.ALPEX-TURATEC, D 20 x 2 mm lisovaný spoj, mosazné press fitinky</t>
  </si>
  <si>
    <t>733178135RT1</t>
  </si>
  <si>
    <t>Potrubí vícevrstvé IVAR.ALPEX-TURATEC, D 26 x 3 mm lisovaný spoj, mosazné press fitinky</t>
  </si>
  <si>
    <t>734209113R00</t>
  </si>
  <si>
    <t>Montáž armatur závitových,se 2závity, G 1/2</t>
  </si>
  <si>
    <t>734209114R00</t>
  </si>
  <si>
    <t>Montáž armatur závitových,se 2závity, G 3/4</t>
  </si>
  <si>
    <t>734266422R00</t>
  </si>
  <si>
    <t>Šroubení uz.dvoutr.s vyp.přímé, typ Vekolux DN15</t>
  </si>
  <si>
    <t>735157562R00</t>
  </si>
  <si>
    <t>Otopná těl.panel.Radik Ventil Kompakt 21 600/600</t>
  </si>
  <si>
    <t>735157568R00</t>
  </si>
  <si>
    <t>Otopná těl.panel.Radik Ventil Kompakt 21 600/1200</t>
  </si>
  <si>
    <t>735157569R00</t>
  </si>
  <si>
    <t>Otopná těl.panel.Radik Ventil Kompakt 21 600/1400</t>
  </si>
  <si>
    <t>735157571R00</t>
  </si>
  <si>
    <t>Otopná těl.panel.Radik Ventil Kompakt 21 600/1800</t>
  </si>
  <si>
    <t>735159111R00</t>
  </si>
  <si>
    <t>Montáž panelových těles Radik do délky 1600 mm</t>
  </si>
  <si>
    <t>735159121R00</t>
  </si>
  <si>
    <t>Montáž panelových těles Radik nad délku 1600 mm</t>
  </si>
  <si>
    <t>904 - .R02</t>
  </si>
  <si>
    <t>Hzs-zkousky v ramci montaz.praci Topná zkouška</t>
  </si>
  <si>
    <t>h</t>
  </si>
  <si>
    <t>998735103R00</t>
  </si>
  <si>
    <t>Přesun hmot pro otopná tělesa, výšky do 24 m</t>
  </si>
  <si>
    <t>973100011RA0</t>
  </si>
  <si>
    <t>Vysekání kapes ve zdivu z cihel, 30 x 30 x 15 cm</t>
  </si>
  <si>
    <t>POL2_7</t>
  </si>
  <si>
    <t>551295718R</t>
  </si>
  <si>
    <t>Připojovací T garnitura Uponor Smart Radi MLC 16-16-350 mm</t>
  </si>
  <si>
    <t>55137306.AR</t>
  </si>
  <si>
    <t>Hlavice termostatická standard</t>
  </si>
  <si>
    <t>731-R001</t>
  </si>
  <si>
    <t>Plynový kondenzační kotel závěsný top.výkon 13,2 kWsoučástí dodávky:vestavěný trojcestný ventilplynulá modulace výkonuautodiagnostika* možnost ekvitermní eBus regulace řady set</t>
  </si>
  <si>
    <t>Thermolink, MiPro a MiGo (není v ceně)</t>
  </si>
  <si>
    <t>POP</t>
  </si>
  <si>
    <t>účinné čerpadlo (ErP ready)</t>
  </si>
  <si>
    <t>všechny bezpečnostní prvky vč. ochrany proti zamrznutí</t>
  </si>
  <si>
    <t>digitální ovládání</t>
  </si>
  <si>
    <t>(cena včetně montáže, zprovoznění a revize)</t>
  </si>
  <si>
    <t>731-R002</t>
  </si>
  <si>
    <t>Membránová expanzní nádoba pro TV - DD 25/10 bar</t>
  </si>
  <si>
    <t>731-R003</t>
  </si>
  <si>
    <t>NEPŘÍMOTOPNÝ ZÁSOBNÍK 113 litrůvýška 1067 mm, průměr - 524 mm</t>
  </si>
  <si>
    <t>731-R004</t>
  </si>
  <si>
    <t>25 litrů/6 barvčetně dopojení a příslušenství</t>
  </si>
  <si>
    <t>731-R005</t>
  </si>
  <si>
    <t>Systém odkouření (včetně revize)koaxiální potrubí 80/125- 1 x přechodka 80/125- 1 x rovná trubka 1,0 m- 1 x střešní průchodka- 1 x střešní hlavice</t>
  </si>
  <si>
    <t>723-1</t>
  </si>
  <si>
    <t>Nátěr syntetický potrubí do DN 50 mm Z + 2x</t>
  </si>
  <si>
    <t>723150306R00</t>
  </si>
  <si>
    <t>Potrubí ocelové hladké černé svařované D 44,5x2,6</t>
  </si>
  <si>
    <t>723235112R00</t>
  </si>
  <si>
    <t>Kohout kulový,vnitřní-vnitřní z. IVAR.KK G51 DN 20</t>
  </si>
  <si>
    <t>723235115R00</t>
  </si>
  <si>
    <t>Kohout kulový,vnitřní-vnitřní z. IVAR.KK G51 DN 40</t>
  </si>
  <si>
    <t>723239102R00</t>
  </si>
  <si>
    <t>Montáž plynovodních armatur, 2 závity, G 3/4</t>
  </si>
  <si>
    <t>723239105R00</t>
  </si>
  <si>
    <t>Montáž plynovodních armatur, 2 závity, G 6/4</t>
  </si>
  <si>
    <t>723-3</t>
  </si>
  <si>
    <t>Tlaková zkouška</t>
  </si>
  <si>
    <t>723-4</t>
  </si>
  <si>
    <t>Revize plynového zařízení</t>
  </si>
  <si>
    <t>998723103R00</t>
  </si>
  <si>
    <t>Přesun hmot pro vnitřní plynovod, výšky do 24 m</t>
  </si>
  <si>
    <t>723-2</t>
  </si>
  <si>
    <t>Nerezová flexibilní hadice Dn20 pro dopojení spotřebiče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</si>
</sst>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5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SUMIF(F53:F87,A16,I53:I87)+SUMIF(F53:F87,"PSU",I53:I87)</f>
        <v>0</v>
      </c>
      <c r="J16" s="81"/>
    </row>
    <row r="17" spans="1:10" ht="23.25" customHeight="1" x14ac:dyDescent="0.25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SUMIF(F53:F87,A17,I53:I87)</f>
        <v>0</v>
      </c>
      <c r="J17" s="81"/>
    </row>
    <row r="18" spans="1:10" ht="23.25" customHeight="1" x14ac:dyDescent="0.25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SUMIF(F53:F87,A18,I53:I87)</f>
        <v>0</v>
      </c>
      <c r="J18" s="81"/>
    </row>
    <row r="19" spans="1:10" ht="23.25" customHeight="1" x14ac:dyDescent="0.25">
      <c r="A19" s="194" t="s">
        <v>142</v>
      </c>
      <c r="B19" s="37" t="s">
        <v>29</v>
      </c>
      <c r="C19" s="58"/>
      <c r="D19" s="59"/>
      <c r="E19" s="79"/>
      <c r="F19" s="80"/>
      <c r="G19" s="79"/>
      <c r="H19" s="80"/>
      <c r="I19" s="79">
        <f>SUMIF(F53:F87,A19,I53:I87)</f>
        <v>0</v>
      </c>
      <c r="J19" s="81"/>
    </row>
    <row r="20" spans="1:10" ht="23.25" customHeight="1" x14ac:dyDescent="0.25">
      <c r="A20" s="194" t="s">
        <v>143</v>
      </c>
      <c r="B20" s="37" t="s">
        <v>30</v>
      </c>
      <c r="C20" s="58"/>
      <c r="D20" s="59"/>
      <c r="E20" s="79"/>
      <c r="F20" s="80"/>
      <c r="G20" s="79"/>
      <c r="H20" s="80"/>
      <c r="I20" s="79">
        <f>SUMIF(F53:F87,A20,I53:I87)</f>
        <v>0</v>
      </c>
      <c r="J20" s="81"/>
    </row>
    <row r="21" spans="1:10" ht="23.25" customHeight="1" x14ac:dyDescent="0.25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70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57</v>
      </c>
      <c r="C39" s="146"/>
      <c r="D39" s="146"/>
      <c r="E39" s="146"/>
      <c r="F39" s="147">
        <f>'SO01 01 Pol'!AE1233+'SO01 02 Pol'!AE78+'SO01 03 Pol'!AE91+'SO01 04 Pol'!AE48+'SO01 05 Pol'!AE20</f>
        <v>0</v>
      </c>
      <c r="G39" s="148">
        <f>'SO01 01 Pol'!AF1233+'SO01 02 Pol'!AF78+'SO01 03 Pol'!AF91+'SO01 04 Pol'!AF48+'SO01 05 Pol'!AF20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58</v>
      </c>
      <c r="C40" s="152" t="s">
        <v>59</v>
      </c>
      <c r="D40" s="152"/>
      <c r="E40" s="152"/>
      <c r="F40" s="153">
        <f>'SO01 01 Pol'!AE1233+'SO01 02 Pol'!AE78+'SO01 03 Pol'!AE91+'SO01 04 Pol'!AE48+'SO01 05 Pol'!AE20</f>
        <v>0</v>
      </c>
      <c r="G40" s="154">
        <f>'SO01 01 Pol'!AF1233+'SO01 02 Pol'!AF78+'SO01 03 Pol'!AF91+'SO01 04 Pol'!AF48+'SO01 05 Pol'!AF20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60</v>
      </c>
      <c r="C41" s="146" t="s">
        <v>44</v>
      </c>
      <c r="D41" s="146"/>
      <c r="E41" s="146"/>
      <c r="F41" s="157">
        <f>'SO01 01 Pol'!AE1233</f>
        <v>0</v>
      </c>
      <c r="G41" s="149">
        <f>'SO01 01 Pol'!AF1233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3</v>
      </c>
      <c r="B42" s="156" t="s">
        <v>61</v>
      </c>
      <c r="C42" s="146" t="s">
        <v>62</v>
      </c>
      <c r="D42" s="146"/>
      <c r="E42" s="146"/>
      <c r="F42" s="157">
        <f>'SO01 02 Pol'!AE78</f>
        <v>0</v>
      </c>
      <c r="G42" s="149">
        <f>'SO01 02 Pol'!AF78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63</v>
      </c>
      <c r="C43" s="146" t="s">
        <v>64</v>
      </c>
      <c r="D43" s="146"/>
      <c r="E43" s="146"/>
      <c r="F43" s="157">
        <f>'SO01 03 Pol'!AE91</f>
        <v>0</v>
      </c>
      <c r="G43" s="149">
        <f>'SO01 03 Pol'!AF91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65</v>
      </c>
      <c r="C44" s="146" t="s">
        <v>66</v>
      </c>
      <c r="D44" s="146"/>
      <c r="E44" s="146"/>
      <c r="F44" s="157">
        <f>'SO01 04 Pol'!AE48</f>
        <v>0</v>
      </c>
      <c r="G44" s="149">
        <f>'SO01 04 Pol'!AF48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67</v>
      </c>
      <c r="C45" s="146" t="s">
        <v>68</v>
      </c>
      <c r="D45" s="146"/>
      <c r="E45" s="146"/>
      <c r="F45" s="157">
        <f>'SO01 05 Pol'!AE20</f>
        <v>0</v>
      </c>
      <c r="G45" s="149">
        <f>'SO01 05 Pol'!AF20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/>
      <c r="B46" s="158" t="s">
        <v>69</v>
      </c>
      <c r="C46" s="159"/>
      <c r="D46" s="159"/>
      <c r="E46" s="160"/>
      <c r="F46" s="161">
        <f>SUMIF(A39:A45,"=1",F39:F45)</f>
        <v>0</v>
      </c>
      <c r="G46" s="162">
        <f>SUMIF(A39:A45,"=1",G39:G45)</f>
        <v>0</v>
      </c>
      <c r="H46" s="162">
        <f>SUMIF(A39:A45,"=1",H39:H45)</f>
        <v>0</v>
      </c>
      <c r="I46" s="162">
        <f>SUMIF(A39:A45,"=1",I39:I45)</f>
        <v>0</v>
      </c>
      <c r="J46" s="163">
        <f>SUMIF(A39:A45,"=1",J39:J45)</f>
        <v>0</v>
      </c>
    </row>
    <row r="50" spans="1:10" ht="15.6" x14ac:dyDescent="0.3">
      <c r="B50" s="174" t="s">
        <v>71</v>
      </c>
    </row>
    <row r="52" spans="1:10" ht="25.5" customHeight="1" x14ac:dyDescent="0.25">
      <c r="A52" s="176"/>
      <c r="B52" s="179" t="s">
        <v>18</v>
      </c>
      <c r="C52" s="179" t="s">
        <v>6</v>
      </c>
      <c r="D52" s="180"/>
      <c r="E52" s="180"/>
      <c r="F52" s="181" t="s">
        <v>72</v>
      </c>
      <c r="G52" s="181"/>
      <c r="H52" s="181"/>
      <c r="I52" s="181" t="s">
        <v>31</v>
      </c>
      <c r="J52" s="181" t="s">
        <v>0</v>
      </c>
    </row>
    <row r="53" spans="1:10" ht="36.75" customHeight="1" x14ac:dyDescent="0.25">
      <c r="A53" s="177"/>
      <c r="B53" s="182" t="s">
        <v>73</v>
      </c>
      <c r="C53" s="183" t="s">
        <v>74</v>
      </c>
      <c r="D53" s="184"/>
      <c r="E53" s="184"/>
      <c r="F53" s="190" t="s">
        <v>26</v>
      </c>
      <c r="G53" s="191"/>
      <c r="H53" s="191"/>
      <c r="I53" s="191">
        <f>'SO01 02 Pol'!G8</f>
        <v>0</v>
      </c>
      <c r="J53" s="188" t="str">
        <f>IF(I88=0,"",I53/I88*100)</f>
        <v/>
      </c>
    </row>
    <row r="54" spans="1:10" ht="36.75" customHeight="1" x14ac:dyDescent="0.25">
      <c r="A54" s="177"/>
      <c r="B54" s="182" t="s">
        <v>75</v>
      </c>
      <c r="C54" s="183" t="s">
        <v>76</v>
      </c>
      <c r="D54" s="184"/>
      <c r="E54" s="184"/>
      <c r="F54" s="190" t="s">
        <v>26</v>
      </c>
      <c r="G54" s="191"/>
      <c r="H54" s="191"/>
      <c r="I54" s="191">
        <f>'SO01 02 Pol'!G23</f>
        <v>0</v>
      </c>
      <c r="J54" s="188" t="str">
        <f>IF(I88=0,"",I54/I88*100)</f>
        <v/>
      </c>
    </row>
    <row r="55" spans="1:10" ht="36.75" customHeight="1" x14ac:dyDescent="0.25">
      <c r="A55" s="177"/>
      <c r="B55" s="182" t="s">
        <v>77</v>
      </c>
      <c r="C55" s="183" t="s">
        <v>78</v>
      </c>
      <c r="D55" s="184"/>
      <c r="E55" s="184"/>
      <c r="F55" s="190" t="s">
        <v>26</v>
      </c>
      <c r="G55" s="191"/>
      <c r="H55" s="191"/>
      <c r="I55" s="191">
        <f>'SO01 01 Pol'!G8+'SO01 01 Pol'!G154</f>
        <v>0</v>
      </c>
      <c r="J55" s="188" t="str">
        <f>IF(I88=0,"",I55/I88*100)</f>
        <v/>
      </c>
    </row>
    <row r="56" spans="1:10" ht="36.75" customHeight="1" x14ac:dyDescent="0.25">
      <c r="A56" s="177"/>
      <c r="B56" s="182" t="s">
        <v>79</v>
      </c>
      <c r="C56" s="183" t="s">
        <v>80</v>
      </c>
      <c r="D56" s="184"/>
      <c r="E56" s="184"/>
      <c r="F56" s="190" t="s">
        <v>26</v>
      </c>
      <c r="G56" s="191"/>
      <c r="H56" s="191"/>
      <c r="I56" s="191">
        <f>'SO01 01 Pol'!G168</f>
        <v>0</v>
      </c>
      <c r="J56" s="188" t="str">
        <f>IF(I88=0,"",I56/I88*100)</f>
        <v/>
      </c>
    </row>
    <row r="57" spans="1:10" ht="36.75" customHeight="1" x14ac:dyDescent="0.25">
      <c r="A57" s="177"/>
      <c r="B57" s="182" t="s">
        <v>81</v>
      </c>
      <c r="C57" s="183" t="s">
        <v>82</v>
      </c>
      <c r="D57" s="184"/>
      <c r="E57" s="184"/>
      <c r="F57" s="190" t="s">
        <v>26</v>
      </c>
      <c r="G57" s="191"/>
      <c r="H57" s="191"/>
      <c r="I57" s="191">
        <f>'SO01 01 Pol'!G43</f>
        <v>0</v>
      </c>
      <c r="J57" s="188" t="str">
        <f>IF(I88=0,"",I57/I88*100)</f>
        <v/>
      </c>
    </row>
    <row r="58" spans="1:10" ht="36.75" customHeight="1" x14ac:dyDescent="0.25">
      <c r="A58" s="177"/>
      <c r="B58" s="182" t="s">
        <v>83</v>
      </c>
      <c r="C58" s="183" t="s">
        <v>84</v>
      </c>
      <c r="D58" s="184"/>
      <c r="E58" s="184"/>
      <c r="F58" s="190" t="s">
        <v>26</v>
      </c>
      <c r="G58" s="191"/>
      <c r="H58" s="191"/>
      <c r="I58" s="191">
        <f>'SO01 01 Pol'!G219</f>
        <v>0</v>
      </c>
      <c r="J58" s="188" t="str">
        <f>IF(I88=0,"",I58/I88*100)</f>
        <v/>
      </c>
    </row>
    <row r="59" spans="1:10" ht="36.75" customHeight="1" x14ac:dyDescent="0.25">
      <c r="A59" s="177"/>
      <c r="B59" s="182" t="s">
        <v>85</v>
      </c>
      <c r="C59" s="183" t="s">
        <v>86</v>
      </c>
      <c r="D59" s="184"/>
      <c r="E59" s="184"/>
      <c r="F59" s="190" t="s">
        <v>26</v>
      </c>
      <c r="G59" s="191"/>
      <c r="H59" s="191"/>
      <c r="I59" s="191">
        <f>'SO01 01 Pol'!G276</f>
        <v>0</v>
      </c>
      <c r="J59" s="188" t="str">
        <f>IF(I88=0,"",I59/I88*100)</f>
        <v/>
      </c>
    </row>
    <row r="60" spans="1:10" ht="36.75" customHeight="1" x14ac:dyDescent="0.25">
      <c r="A60" s="177"/>
      <c r="B60" s="182" t="s">
        <v>87</v>
      </c>
      <c r="C60" s="183" t="s">
        <v>88</v>
      </c>
      <c r="D60" s="184"/>
      <c r="E60" s="184"/>
      <c r="F60" s="190" t="s">
        <v>26</v>
      </c>
      <c r="G60" s="191"/>
      <c r="H60" s="191"/>
      <c r="I60" s="191">
        <f>'SO01 01 Pol'!G306</f>
        <v>0</v>
      </c>
      <c r="J60" s="188" t="str">
        <f>IF(I88=0,"",I60/I88*100)</f>
        <v/>
      </c>
    </row>
    <row r="61" spans="1:10" ht="36.75" customHeight="1" x14ac:dyDescent="0.25">
      <c r="A61" s="177"/>
      <c r="B61" s="182" t="s">
        <v>89</v>
      </c>
      <c r="C61" s="183" t="s">
        <v>90</v>
      </c>
      <c r="D61" s="184"/>
      <c r="E61" s="184"/>
      <c r="F61" s="190" t="s">
        <v>26</v>
      </c>
      <c r="G61" s="191"/>
      <c r="H61" s="191"/>
      <c r="I61" s="191">
        <f>'SO01 01 Pol'!G347</f>
        <v>0</v>
      </c>
      <c r="J61" s="188" t="str">
        <f>IF(I88=0,"",I61/I88*100)</f>
        <v/>
      </c>
    </row>
    <row r="62" spans="1:10" ht="36.75" customHeight="1" x14ac:dyDescent="0.25">
      <c r="A62" s="177"/>
      <c r="B62" s="182" t="s">
        <v>91</v>
      </c>
      <c r="C62" s="183" t="s">
        <v>92</v>
      </c>
      <c r="D62" s="184"/>
      <c r="E62" s="184"/>
      <c r="F62" s="190" t="s">
        <v>26</v>
      </c>
      <c r="G62" s="191"/>
      <c r="H62" s="191"/>
      <c r="I62" s="191">
        <f>'SO01 01 Pol'!G405</f>
        <v>0</v>
      </c>
      <c r="J62" s="188" t="str">
        <f>IF(I88=0,"",I62/I88*100)</f>
        <v/>
      </c>
    </row>
    <row r="63" spans="1:10" ht="36.75" customHeight="1" x14ac:dyDescent="0.25">
      <c r="A63" s="177"/>
      <c r="B63" s="182" t="s">
        <v>93</v>
      </c>
      <c r="C63" s="183" t="s">
        <v>94</v>
      </c>
      <c r="D63" s="184"/>
      <c r="E63" s="184"/>
      <c r="F63" s="190" t="s">
        <v>26</v>
      </c>
      <c r="G63" s="191"/>
      <c r="H63" s="191"/>
      <c r="I63" s="191">
        <f>'SO01 01 Pol'!G459</f>
        <v>0</v>
      </c>
      <c r="J63" s="188" t="str">
        <f>IF(I88=0,"",I63/I88*100)</f>
        <v/>
      </c>
    </row>
    <row r="64" spans="1:10" ht="36.75" customHeight="1" x14ac:dyDescent="0.25">
      <c r="A64" s="177"/>
      <c r="B64" s="182" t="s">
        <v>95</v>
      </c>
      <c r="C64" s="183" t="s">
        <v>96</v>
      </c>
      <c r="D64" s="184"/>
      <c r="E64" s="184"/>
      <c r="F64" s="190" t="s">
        <v>26</v>
      </c>
      <c r="G64" s="191"/>
      <c r="H64" s="191"/>
      <c r="I64" s="191">
        <f>'SO01 01 Pol'!G485</f>
        <v>0</v>
      </c>
      <c r="J64" s="188" t="str">
        <f>IF(I88=0,"",I64/I88*100)</f>
        <v/>
      </c>
    </row>
    <row r="65" spans="1:10" ht="36.75" customHeight="1" x14ac:dyDescent="0.25">
      <c r="A65" s="177"/>
      <c r="B65" s="182" t="s">
        <v>97</v>
      </c>
      <c r="C65" s="183" t="s">
        <v>98</v>
      </c>
      <c r="D65" s="184"/>
      <c r="E65" s="184"/>
      <c r="F65" s="190" t="s">
        <v>26</v>
      </c>
      <c r="G65" s="191"/>
      <c r="H65" s="191"/>
      <c r="I65" s="191">
        <f>'SO01 01 Pol'!G523</f>
        <v>0</v>
      </c>
      <c r="J65" s="188" t="str">
        <f>IF(I88=0,"",I65/I88*100)</f>
        <v/>
      </c>
    </row>
    <row r="66" spans="1:10" ht="36.75" customHeight="1" x14ac:dyDescent="0.25">
      <c r="A66" s="177"/>
      <c r="B66" s="182" t="s">
        <v>99</v>
      </c>
      <c r="C66" s="183" t="s">
        <v>100</v>
      </c>
      <c r="D66" s="184"/>
      <c r="E66" s="184"/>
      <c r="F66" s="190" t="s">
        <v>26</v>
      </c>
      <c r="G66" s="191"/>
      <c r="H66" s="191"/>
      <c r="I66" s="191">
        <f>'SO01 01 Pol'!G610</f>
        <v>0</v>
      </c>
      <c r="J66" s="188" t="str">
        <f>IF(I88=0,"",I66/I88*100)</f>
        <v/>
      </c>
    </row>
    <row r="67" spans="1:10" ht="36.75" customHeight="1" x14ac:dyDescent="0.25">
      <c r="A67" s="177"/>
      <c r="B67" s="182" t="s">
        <v>101</v>
      </c>
      <c r="C67" s="183" t="s">
        <v>102</v>
      </c>
      <c r="D67" s="184"/>
      <c r="E67" s="184"/>
      <c r="F67" s="190" t="s">
        <v>27</v>
      </c>
      <c r="G67" s="191"/>
      <c r="H67" s="191"/>
      <c r="I67" s="191">
        <f>'SO01 01 Pol'!G612</f>
        <v>0</v>
      </c>
      <c r="J67" s="188" t="str">
        <f>IF(I88=0,"",I67/I88*100)</f>
        <v/>
      </c>
    </row>
    <row r="68" spans="1:10" ht="36.75" customHeight="1" x14ac:dyDescent="0.25">
      <c r="A68" s="177"/>
      <c r="B68" s="182" t="s">
        <v>103</v>
      </c>
      <c r="C68" s="183" t="s">
        <v>104</v>
      </c>
      <c r="D68" s="184"/>
      <c r="E68" s="184"/>
      <c r="F68" s="190" t="s">
        <v>27</v>
      </c>
      <c r="G68" s="191"/>
      <c r="H68" s="191"/>
      <c r="I68" s="191">
        <f>'SO01 01 Pol'!G655</f>
        <v>0</v>
      </c>
      <c r="J68" s="188" t="str">
        <f>IF(I88=0,"",I68/I88*100)</f>
        <v/>
      </c>
    </row>
    <row r="69" spans="1:10" ht="36.75" customHeight="1" x14ac:dyDescent="0.25">
      <c r="A69" s="177"/>
      <c r="B69" s="182" t="s">
        <v>105</v>
      </c>
      <c r="C69" s="183" t="s">
        <v>106</v>
      </c>
      <c r="D69" s="184"/>
      <c r="E69" s="184"/>
      <c r="F69" s="190" t="s">
        <v>27</v>
      </c>
      <c r="G69" s="191"/>
      <c r="H69" s="191"/>
      <c r="I69" s="191">
        <f>'SO01 02 Pol'!G62</f>
        <v>0</v>
      </c>
      <c r="J69" s="188" t="str">
        <f>IF(I88=0,"",I69/I88*100)</f>
        <v/>
      </c>
    </row>
    <row r="70" spans="1:10" ht="36.75" customHeight="1" x14ac:dyDescent="0.25">
      <c r="A70" s="177"/>
      <c r="B70" s="182" t="s">
        <v>107</v>
      </c>
      <c r="C70" s="183" t="s">
        <v>108</v>
      </c>
      <c r="D70" s="184"/>
      <c r="E70" s="184"/>
      <c r="F70" s="190" t="s">
        <v>27</v>
      </c>
      <c r="G70" s="191"/>
      <c r="H70" s="191"/>
      <c r="I70" s="191">
        <f>'SO01 05 Pol'!G8</f>
        <v>0</v>
      </c>
      <c r="J70" s="188" t="str">
        <f>IF(I88=0,"",I70/I88*100)</f>
        <v/>
      </c>
    </row>
    <row r="71" spans="1:10" ht="36.75" customHeight="1" x14ac:dyDescent="0.25">
      <c r="A71" s="177"/>
      <c r="B71" s="182" t="s">
        <v>109</v>
      </c>
      <c r="C71" s="183" t="s">
        <v>110</v>
      </c>
      <c r="D71" s="184"/>
      <c r="E71" s="184"/>
      <c r="F71" s="190" t="s">
        <v>27</v>
      </c>
      <c r="G71" s="191"/>
      <c r="H71" s="191"/>
      <c r="I71" s="191">
        <f>'SO01 04 Pol'!G8</f>
        <v>0</v>
      </c>
      <c r="J71" s="188" t="str">
        <f>IF(I88=0,"",I71/I88*100)</f>
        <v/>
      </c>
    </row>
    <row r="72" spans="1:10" ht="36.75" customHeight="1" x14ac:dyDescent="0.25">
      <c r="A72" s="177"/>
      <c r="B72" s="182" t="s">
        <v>111</v>
      </c>
      <c r="C72" s="183" t="s">
        <v>112</v>
      </c>
      <c r="D72" s="184"/>
      <c r="E72" s="184"/>
      <c r="F72" s="190" t="s">
        <v>27</v>
      </c>
      <c r="G72" s="191"/>
      <c r="H72" s="191"/>
      <c r="I72" s="191">
        <f>'SO01 01 Pol'!G813</f>
        <v>0</v>
      </c>
      <c r="J72" s="188" t="str">
        <f>IF(I88=0,"",I72/I88*100)</f>
        <v/>
      </c>
    </row>
    <row r="73" spans="1:10" ht="36.75" customHeight="1" x14ac:dyDescent="0.25">
      <c r="A73" s="177"/>
      <c r="B73" s="182" t="s">
        <v>113</v>
      </c>
      <c r="C73" s="183" t="s">
        <v>114</v>
      </c>
      <c r="D73" s="184"/>
      <c r="E73" s="184"/>
      <c r="F73" s="190" t="s">
        <v>27</v>
      </c>
      <c r="G73" s="191"/>
      <c r="H73" s="191"/>
      <c r="I73" s="191">
        <f>'SO01 01 Pol'!G897</f>
        <v>0</v>
      </c>
      <c r="J73" s="188" t="str">
        <f>IF(I88=0,"",I73/I88*100)</f>
        <v/>
      </c>
    </row>
    <row r="74" spans="1:10" ht="36.75" customHeight="1" x14ac:dyDescent="0.25">
      <c r="A74" s="177"/>
      <c r="B74" s="182" t="s">
        <v>115</v>
      </c>
      <c r="C74" s="183" t="s">
        <v>116</v>
      </c>
      <c r="D74" s="184"/>
      <c r="E74" s="184"/>
      <c r="F74" s="190" t="s">
        <v>27</v>
      </c>
      <c r="G74" s="191"/>
      <c r="H74" s="191"/>
      <c r="I74" s="191">
        <f>'SO01 01 Pol'!G921</f>
        <v>0</v>
      </c>
      <c r="J74" s="188" t="str">
        <f>IF(I88=0,"",I74/I88*100)</f>
        <v/>
      </c>
    </row>
    <row r="75" spans="1:10" ht="36.75" customHeight="1" x14ac:dyDescent="0.25">
      <c r="A75" s="177"/>
      <c r="B75" s="182" t="s">
        <v>117</v>
      </c>
      <c r="C75" s="183" t="s">
        <v>118</v>
      </c>
      <c r="D75" s="184"/>
      <c r="E75" s="184"/>
      <c r="F75" s="190" t="s">
        <v>27</v>
      </c>
      <c r="G75" s="191"/>
      <c r="H75" s="191"/>
      <c r="I75" s="191">
        <f>'SO01 01 Pol'!G974+'SO01 01 Pol'!G999</f>
        <v>0</v>
      </c>
      <c r="J75" s="188" t="str">
        <f>IF(I88=0,"",I75/I88*100)</f>
        <v/>
      </c>
    </row>
    <row r="76" spans="1:10" ht="36.75" customHeight="1" x14ac:dyDescent="0.25">
      <c r="A76" s="177"/>
      <c r="B76" s="182" t="s">
        <v>119</v>
      </c>
      <c r="C76" s="183" t="s">
        <v>120</v>
      </c>
      <c r="D76" s="184"/>
      <c r="E76" s="184"/>
      <c r="F76" s="190" t="s">
        <v>27</v>
      </c>
      <c r="G76" s="191"/>
      <c r="H76" s="191"/>
      <c r="I76" s="191">
        <f>'SO01 01 Pol'!G1018</f>
        <v>0</v>
      </c>
      <c r="J76" s="188" t="str">
        <f>IF(I88=0,"",I76/I88*100)</f>
        <v/>
      </c>
    </row>
    <row r="77" spans="1:10" ht="36.75" customHeight="1" x14ac:dyDescent="0.25">
      <c r="A77" s="177"/>
      <c r="B77" s="182" t="s">
        <v>121</v>
      </c>
      <c r="C77" s="183" t="s">
        <v>122</v>
      </c>
      <c r="D77" s="184"/>
      <c r="E77" s="184"/>
      <c r="F77" s="190" t="s">
        <v>27</v>
      </c>
      <c r="G77" s="191"/>
      <c r="H77" s="191"/>
      <c r="I77" s="191">
        <f>'SO01 01 Pol'!G996</f>
        <v>0</v>
      </c>
      <c r="J77" s="188" t="str">
        <f>IF(I88=0,"",I77/I88*100)</f>
        <v/>
      </c>
    </row>
    <row r="78" spans="1:10" ht="36.75" customHeight="1" x14ac:dyDescent="0.25">
      <c r="A78" s="177"/>
      <c r="B78" s="182" t="s">
        <v>123</v>
      </c>
      <c r="C78" s="183" t="s">
        <v>124</v>
      </c>
      <c r="D78" s="184"/>
      <c r="E78" s="184"/>
      <c r="F78" s="190" t="s">
        <v>27</v>
      </c>
      <c r="G78" s="191"/>
      <c r="H78" s="191"/>
      <c r="I78" s="191">
        <f>'SO01 01 Pol'!G1023</f>
        <v>0</v>
      </c>
      <c r="J78" s="188" t="str">
        <f>IF(I88=0,"",I78/I88*100)</f>
        <v/>
      </c>
    </row>
    <row r="79" spans="1:10" ht="36.75" customHeight="1" x14ac:dyDescent="0.25">
      <c r="A79" s="177"/>
      <c r="B79" s="182" t="s">
        <v>125</v>
      </c>
      <c r="C79" s="183" t="s">
        <v>126</v>
      </c>
      <c r="D79" s="184"/>
      <c r="E79" s="184"/>
      <c r="F79" s="190" t="s">
        <v>27</v>
      </c>
      <c r="G79" s="191"/>
      <c r="H79" s="191"/>
      <c r="I79" s="191">
        <f>'SO01 01 Pol'!G1067</f>
        <v>0</v>
      </c>
      <c r="J79" s="188" t="str">
        <f>IF(I88=0,"",I79/I88*100)</f>
        <v/>
      </c>
    </row>
    <row r="80" spans="1:10" ht="36.75" customHeight="1" x14ac:dyDescent="0.25">
      <c r="A80" s="177"/>
      <c r="B80" s="182" t="s">
        <v>127</v>
      </c>
      <c r="C80" s="183" t="s">
        <v>128</v>
      </c>
      <c r="D80" s="184"/>
      <c r="E80" s="184"/>
      <c r="F80" s="190" t="s">
        <v>27</v>
      </c>
      <c r="G80" s="191"/>
      <c r="H80" s="191"/>
      <c r="I80" s="191">
        <f>'SO01 01 Pol'!G1139</f>
        <v>0</v>
      </c>
      <c r="J80" s="188" t="str">
        <f>IF(I88=0,"",I80/I88*100)</f>
        <v/>
      </c>
    </row>
    <row r="81" spans="1:10" ht="36.75" customHeight="1" x14ac:dyDescent="0.25">
      <c r="A81" s="177"/>
      <c r="B81" s="182" t="s">
        <v>129</v>
      </c>
      <c r="C81" s="183" t="s">
        <v>130</v>
      </c>
      <c r="D81" s="184"/>
      <c r="E81" s="184"/>
      <c r="F81" s="190" t="s">
        <v>27</v>
      </c>
      <c r="G81" s="191"/>
      <c r="H81" s="191"/>
      <c r="I81" s="191">
        <f>'SO01 01 Pol'!G1149</f>
        <v>0</v>
      </c>
      <c r="J81" s="188" t="str">
        <f>IF(I88=0,"",I81/I88*100)</f>
        <v/>
      </c>
    </row>
    <row r="82" spans="1:10" ht="36.75" customHeight="1" x14ac:dyDescent="0.25">
      <c r="A82" s="177"/>
      <c r="B82" s="182" t="s">
        <v>131</v>
      </c>
      <c r="C82" s="183" t="s">
        <v>132</v>
      </c>
      <c r="D82" s="184"/>
      <c r="E82" s="184"/>
      <c r="F82" s="190" t="s">
        <v>27</v>
      </c>
      <c r="G82" s="191"/>
      <c r="H82" s="191"/>
      <c r="I82" s="191">
        <f>'SO01 01 Pol'!G1191</f>
        <v>0</v>
      </c>
      <c r="J82" s="188" t="str">
        <f>IF(I88=0,"",I82/I88*100)</f>
        <v/>
      </c>
    </row>
    <row r="83" spans="1:10" ht="36.75" customHeight="1" x14ac:dyDescent="0.25">
      <c r="A83" s="177"/>
      <c r="B83" s="182" t="s">
        <v>133</v>
      </c>
      <c r="C83" s="183" t="s">
        <v>134</v>
      </c>
      <c r="D83" s="184"/>
      <c r="E83" s="184"/>
      <c r="F83" s="190" t="s">
        <v>27</v>
      </c>
      <c r="G83" s="191"/>
      <c r="H83" s="191"/>
      <c r="I83" s="191">
        <f>'SO01 01 Pol'!G1202</f>
        <v>0</v>
      </c>
      <c r="J83" s="188" t="str">
        <f>IF(I88=0,"",I83/I88*100)</f>
        <v/>
      </c>
    </row>
    <row r="84" spans="1:10" ht="36.75" customHeight="1" x14ac:dyDescent="0.25">
      <c r="A84" s="177"/>
      <c r="B84" s="182" t="s">
        <v>135</v>
      </c>
      <c r="C84" s="183" t="s">
        <v>136</v>
      </c>
      <c r="D84" s="184"/>
      <c r="E84" s="184"/>
      <c r="F84" s="190" t="s">
        <v>28</v>
      </c>
      <c r="G84" s="191"/>
      <c r="H84" s="191"/>
      <c r="I84" s="191">
        <f>'SO01 01 Pol'!G1211+'SO01 03 Pol'!G8</f>
        <v>0</v>
      </c>
      <c r="J84" s="188" t="str">
        <f>IF(I88=0,"",I84/I88*100)</f>
        <v/>
      </c>
    </row>
    <row r="85" spans="1:10" ht="36.75" customHeight="1" x14ac:dyDescent="0.25">
      <c r="A85" s="177"/>
      <c r="B85" s="182" t="s">
        <v>137</v>
      </c>
      <c r="C85" s="183" t="s">
        <v>138</v>
      </c>
      <c r="D85" s="184"/>
      <c r="E85" s="184"/>
      <c r="F85" s="190" t="s">
        <v>28</v>
      </c>
      <c r="G85" s="191"/>
      <c r="H85" s="191"/>
      <c r="I85" s="191">
        <f>'SO01 03 Pol'!G81</f>
        <v>0</v>
      </c>
      <c r="J85" s="188" t="str">
        <f>IF(I88=0,"",I85/I88*100)</f>
        <v/>
      </c>
    </row>
    <row r="86" spans="1:10" ht="36.75" customHeight="1" x14ac:dyDescent="0.25">
      <c r="A86" s="177"/>
      <c r="B86" s="182" t="s">
        <v>139</v>
      </c>
      <c r="C86" s="183" t="s">
        <v>140</v>
      </c>
      <c r="D86" s="184"/>
      <c r="E86" s="184"/>
      <c r="F86" s="190" t="s">
        <v>141</v>
      </c>
      <c r="G86" s="191"/>
      <c r="H86" s="191"/>
      <c r="I86" s="191">
        <f>'SO01 01 Pol'!G1213</f>
        <v>0</v>
      </c>
      <c r="J86" s="188" t="str">
        <f>IF(I88=0,"",I86/I88*100)</f>
        <v/>
      </c>
    </row>
    <row r="87" spans="1:10" ht="36.75" customHeight="1" x14ac:dyDescent="0.25">
      <c r="A87" s="177"/>
      <c r="B87" s="182" t="s">
        <v>142</v>
      </c>
      <c r="C87" s="183" t="s">
        <v>29</v>
      </c>
      <c r="D87" s="184"/>
      <c r="E87" s="184"/>
      <c r="F87" s="190" t="s">
        <v>142</v>
      </c>
      <c r="G87" s="191"/>
      <c r="H87" s="191"/>
      <c r="I87" s="191">
        <f>'SO01 01 Pol'!G1222</f>
        <v>0</v>
      </c>
      <c r="J87" s="188" t="str">
        <f>IF(I88=0,"",I87/I88*100)</f>
        <v/>
      </c>
    </row>
    <row r="88" spans="1:10" ht="25.5" customHeight="1" x14ac:dyDescent="0.25">
      <c r="A88" s="178"/>
      <c r="B88" s="185" t="s">
        <v>1</v>
      </c>
      <c r="C88" s="186"/>
      <c r="D88" s="187"/>
      <c r="E88" s="187"/>
      <c r="F88" s="192"/>
      <c r="G88" s="193"/>
      <c r="H88" s="193"/>
      <c r="I88" s="193">
        <f>SUM(I53:I87)</f>
        <v>0</v>
      </c>
      <c r="J88" s="189">
        <f>SUM(J53:J87)</f>
        <v>0</v>
      </c>
    </row>
    <row r="89" spans="1:10" x14ac:dyDescent="0.25">
      <c r="F89" s="133"/>
      <c r="G89" s="133"/>
      <c r="H89" s="133"/>
      <c r="I89" s="133"/>
      <c r="J89" s="134"/>
    </row>
    <row r="90" spans="1:10" x14ac:dyDescent="0.25">
      <c r="F90" s="133"/>
      <c r="G90" s="133"/>
      <c r="H90" s="133"/>
      <c r="I90" s="133"/>
      <c r="J90" s="134"/>
    </row>
    <row r="91" spans="1:10" x14ac:dyDescent="0.25">
      <c r="F91" s="133"/>
      <c r="G91" s="133"/>
      <c r="H91" s="133"/>
      <c r="I91" s="133"/>
      <c r="J9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E92E-7A4E-4E3E-9579-4530CADAAB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60</v>
      </c>
      <c r="C4" s="202" t="s">
        <v>44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169</v>
      </c>
      <c r="B8" s="238" t="s">
        <v>77</v>
      </c>
      <c r="C8" s="257" t="s">
        <v>78</v>
      </c>
      <c r="D8" s="239"/>
      <c r="E8" s="240"/>
      <c r="F8" s="241"/>
      <c r="G8" s="242">
        <f>SUMIF(AG9:AG42,"&lt;&gt;NOR",G9:G42)</f>
        <v>0</v>
      </c>
      <c r="H8" s="236"/>
      <c r="I8" s="236">
        <f>SUM(I9:I42)</f>
        <v>0</v>
      </c>
      <c r="J8" s="236"/>
      <c r="K8" s="236">
        <f>SUM(K9:K42)</f>
        <v>0</v>
      </c>
      <c r="L8" s="236"/>
      <c r="M8" s="236">
        <f>SUM(M9:M42)</f>
        <v>0</v>
      </c>
      <c r="N8" s="236"/>
      <c r="O8" s="236">
        <f>SUM(O9:O42)</f>
        <v>0</v>
      </c>
      <c r="P8" s="236"/>
      <c r="Q8" s="236">
        <f>SUM(Q9:Q42)</f>
        <v>10.24</v>
      </c>
      <c r="R8" s="236"/>
      <c r="S8" s="236"/>
      <c r="T8" s="236"/>
      <c r="U8" s="236"/>
      <c r="V8" s="236">
        <f>SUM(V9:V42)</f>
        <v>0</v>
      </c>
      <c r="W8" s="236"/>
      <c r="X8" s="236"/>
      <c r="AG8" t="s">
        <v>170</v>
      </c>
    </row>
    <row r="9" spans="1:60" ht="20.399999999999999" outlineLevel="1" x14ac:dyDescent="0.25">
      <c r="A9" s="243">
        <v>1</v>
      </c>
      <c r="B9" s="244" t="s">
        <v>171</v>
      </c>
      <c r="C9" s="258" t="s">
        <v>172</v>
      </c>
      <c r="D9" s="245" t="s">
        <v>173</v>
      </c>
      <c r="E9" s="246">
        <v>45.5</v>
      </c>
      <c r="F9" s="247"/>
      <c r="G9" s="24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0.22500000000000001</v>
      </c>
      <c r="Q9" s="230">
        <f>ROUND(E9*P9,2)</f>
        <v>10.24</v>
      </c>
      <c r="R9" s="230"/>
      <c r="S9" s="230" t="s">
        <v>174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177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27"/>
      <c r="B10" s="228"/>
      <c r="C10" s="259" t="s">
        <v>178</v>
      </c>
      <c r="D10" s="232"/>
      <c r="E10" s="233">
        <v>45.5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179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3">
        <v>2</v>
      </c>
      <c r="B11" s="244" t="s">
        <v>180</v>
      </c>
      <c r="C11" s="258" t="s">
        <v>181</v>
      </c>
      <c r="D11" s="245" t="s">
        <v>182</v>
      </c>
      <c r="E11" s="246">
        <v>155.25120000000001</v>
      </c>
      <c r="F11" s="247"/>
      <c r="G11" s="24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174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177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59" t="s">
        <v>183</v>
      </c>
      <c r="D12" s="232"/>
      <c r="E12" s="233">
        <v>43.68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179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59" t="s">
        <v>184</v>
      </c>
      <c r="D13" s="232"/>
      <c r="E13" s="233">
        <v>31.39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179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59" t="s">
        <v>185</v>
      </c>
      <c r="D14" s="232"/>
      <c r="E14" s="233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179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59" t="s">
        <v>186</v>
      </c>
      <c r="D15" s="232"/>
      <c r="E15" s="233">
        <v>31.62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179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59" t="s">
        <v>187</v>
      </c>
      <c r="D16" s="232"/>
      <c r="E16" s="233">
        <v>22.29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179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59" t="s">
        <v>188</v>
      </c>
      <c r="D17" s="232"/>
      <c r="E17" s="233">
        <v>3.72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179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59" t="s">
        <v>189</v>
      </c>
      <c r="D18" s="232"/>
      <c r="E18" s="233">
        <v>18.14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179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59" t="s">
        <v>190</v>
      </c>
      <c r="D19" s="232"/>
      <c r="E19" s="233">
        <v>4.41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179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9">
        <v>3</v>
      </c>
      <c r="B20" s="250" t="s">
        <v>191</v>
      </c>
      <c r="C20" s="260" t="s">
        <v>192</v>
      </c>
      <c r="D20" s="251" t="s">
        <v>182</v>
      </c>
      <c r="E20" s="252">
        <v>155.25120000000001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174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193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3">
        <v>4</v>
      </c>
      <c r="B21" s="244" t="s">
        <v>194</v>
      </c>
      <c r="C21" s="258" t="s">
        <v>195</v>
      </c>
      <c r="D21" s="245" t="s">
        <v>182</v>
      </c>
      <c r="E21" s="246">
        <v>155.25120000000001</v>
      </c>
      <c r="F21" s="247"/>
      <c r="G21" s="24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174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193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27"/>
      <c r="B22" s="228"/>
      <c r="C22" s="259" t="s">
        <v>183</v>
      </c>
      <c r="D22" s="232"/>
      <c r="E22" s="233">
        <v>43.68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179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59" t="s">
        <v>184</v>
      </c>
      <c r="D23" s="232"/>
      <c r="E23" s="233">
        <v>31.39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179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59" t="s">
        <v>185</v>
      </c>
      <c r="D24" s="232"/>
      <c r="E24" s="233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179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59" t="s">
        <v>186</v>
      </c>
      <c r="D25" s="232"/>
      <c r="E25" s="233">
        <v>31.62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179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59" t="s">
        <v>187</v>
      </c>
      <c r="D26" s="232"/>
      <c r="E26" s="233">
        <v>22.29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179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59" t="s">
        <v>188</v>
      </c>
      <c r="D27" s="232"/>
      <c r="E27" s="233">
        <v>3.72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179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59" t="s">
        <v>189</v>
      </c>
      <c r="D28" s="232"/>
      <c r="E28" s="233">
        <v>18.14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179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59" t="s">
        <v>190</v>
      </c>
      <c r="D29" s="232"/>
      <c r="E29" s="233">
        <v>4.41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179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3">
        <v>5</v>
      </c>
      <c r="B30" s="244" t="s">
        <v>196</v>
      </c>
      <c r="C30" s="258" t="s">
        <v>197</v>
      </c>
      <c r="D30" s="245" t="s">
        <v>182</v>
      </c>
      <c r="E30" s="246">
        <v>310.50240000000002</v>
      </c>
      <c r="F30" s="247"/>
      <c r="G30" s="24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174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59" t="s">
        <v>198</v>
      </c>
      <c r="D31" s="232"/>
      <c r="E31" s="233">
        <v>310.5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179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6</v>
      </c>
      <c r="B32" s="250" t="s">
        <v>199</v>
      </c>
      <c r="C32" s="260" t="s">
        <v>200</v>
      </c>
      <c r="D32" s="251" t="s">
        <v>182</v>
      </c>
      <c r="E32" s="252">
        <v>155.25120000000001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174</v>
      </c>
      <c r="T32" s="230" t="s">
        <v>175</v>
      </c>
      <c r="U32" s="230">
        <v>0</v>
      </c>
      <c r="V32" s="230">
        <f>ROUND(E32*U32,2)</f>
        <v>0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9">
        <v>7</v>
      </c>
      <c r="B33" s="250" t="s">
        <v>201</v>
      </c>
      <c r="C33" s="260" t="s">
        <v>202</v>
      </c>
      <c r="D33" s="251" t="s">
        <v>182</v>
      </c>
      <c r="E33" s="252">
        <v>155.25120000000001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174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193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3">
        <v>8</v>
      </c>
      <c r="B34" s="244" t="s">
        <v>203</v>
      </c>
      <c r="C34" s="258" t="s">
        <v>204</v>
      </c>
      <c r="D34" s="245" t="s">
        <v>182</v>
      </c>
      <c r="E34" s="246">
        <v>117.15600000000001</v>
      </c>
      <c r="F34" s="247"/>
      <c r="G34" s="248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174</v>
      </c>
      <c r="T34" s="230" t="s">
        <v>175</v>
      </c>
      <c r="U34" s="230">
        <v>0</v>
      </c>
      <c r="V34" s="230">
        <f>ROUND(E34*U34,2)</f>
        <v>0</v>
      </c>
      <c r="W34" s="230"/>
      <c r="X34" s="230" t="s">
        <v>176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177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27"/>
      <c r="B35" s="228"/>
      <c r="C35" s="259" t="s">
        <v>205</v>
      </c>
      <c r="D35" s="232"/>
      <c r="E35" s="233">
        <v>28.21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179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59" t="s">
        <v>206</v>
      </c>
      <c r="D36" s="232"/>
      <c r="E36" s="233">
        <v>20.27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179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59" t="s">
        <v>185</v>
      </c>
      <c r="D37" s="232"/>
      <c r="E37" s="233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179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59" t="s">
        <v>207</v>
      </c>
      <c r="D38" s="232"/>
      <c r="E38" s="233">
        <v>27.08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179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59" t="s">
        <v>208</v>
      </c>
      <c r="D39" s="232"/>
      <c r="E39" s="233">
        <v>19.09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179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59" t="s">
        <v>209</v>
      </c>
      <c r="D40" s="232"/>
      <c r="E40" s="233">
        <v>3.18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179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59" t="s">
        <v>210</v>
      </c>
      <c r="D41" s="232"/>
      <c r="E41" s="233">
        <v>15.54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179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59" t="s">
        <v>211</v>
      </c>
      <c r="D42" s="232"/>
      <c r="E42" s="233">
        <v>3.77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179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37" t="s">
        <v>169</v>
      </c>
      <c r="B43" s="238" t="s">
        <v>81</v>
      </c>
      <c r="C43" s="257" t="s">
        <v>82</v>
      </c>
      <c r="D43" s="239"/>
      <c r="E43" s="240"/>
      <c r="F43" s="241"/>
      <c r="G43" s="242">
        <f>SUMIF(AG44:AG153,"&lt;&gt;NOR",G44:G153)</f>
        <v>0</v>
      </c>
      <c r="H43" s="236"/>
      <c r="I43" s="236">
        <f>SUM(I44:I153)</f>
        <v>0</v>
      </c>
      <c r="J43" s="236"/>
      <c r="K43" s="236">
        <f>SUM(K44:K153)</f>
        <v>0</v>
      </c>
      <c r="L43" s="236"/>
      <c r="M43" s="236">
        <f>SUM(M44:M153)</f>
        <v>0</v>
      </c>
      <c r="N43" s="236"/>
      <c r="O43" s="236">
        <f>SUM(O44:O153)</f>
        <v>60.900000000000013</v>
      </c>
      <c r="P43" s="236"/>
      <c r="Q43" s="236">
        <f>SUM(Q44:Q153)</f>
        <v>0</v>
      </c>
      <c r="R43" s="236"/>
      <c r="S43" s="236"/>
      <c r="T43" s="236"/>
      <c r="U43" s="236"/>
      <c r="V43" s="236">
        <f>SUM(V44:V153)</f>
        <v>950.02</v>
      </c>
      <c r="W43" s="236"/>
      <c r="X43" s="236"/>
      <c r="AG43" t="s">
        <v>170</v>
      </c>
    </row>
    <row r="44" spans="1:60" outlineLevel="1" x14ac:dyDescent="0.25">
      <c r="A44" s="243">
        <v>9</v>
      </c>
      <c r="B44" s="244" t="s">
        <v>212</v>
      </c>
      <c r="C44" s="258" t="s">
        <v>213</v>
      </c>
      <c r="D44" s="245" t="s">
        <v>173</v>
      </c>
      <c r="E44" s="246">
        <v>16.437999999999999</v>
      </c>
      <c r="F44" s="247"/>
      <c r="G44" s="24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0.23224</v>
      </c>
      <c r="O44" s="230">
        <f>ROUND(E44*N44,2)</f>
        <v>3.82</v>
      </c>
      <c r="P44" s="230">
        <v>0</v>
      </c>
      <c r="Q44" s="230">
        <f>ROUND(E44*P44,2)</f>
        <v>0</v>
      </c>
      <c r="R44" s="230"/>
      <c r="S44" s="230" t="s">
        <v>174</v>
      </c>
      <c r="T44" s="230" t="s">
        <v>174</v>
      </c>
      <c r="U44" s="230">
        <v>0.6492</v>
      </c>
      <c r="V44" s="230">
        <f>ROUND(E44*U44,2)</f>
        <v>10.67</v>
      </c>
      <c r="W44" s="230"/>
      <c r="X44" s="230" t="s">
        <v>176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177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59" t="s">
        <v>214</v>
      </c>
      <c r="D45" s="232"/>
      <c r="E45" s="233">
        <v>21.286000000000001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179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59" t="s">
        <v>215</v>
      </c>
      <c r="D46" s="232"/>
      <c r="E46" s="233">
        <v>-4.8479999999999999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179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3">
        <v>10</v>
      </c>
      <c r="B47" s="244" t="s">
        <v>216</v>
      </c>
      <c r="C47" s="258" t="s">
        <v>217</v>
      </c>
      <c r="D47" s="245" t="s">
        <v>173</v>
      </c>
      <c r="E47" s="246">
        <v>219.15</v>
      </c>
      <c r="F47" s="247"/>
      <c r="G47" s="248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0.14419999999999999</v>
      </c>
      <c r="O47" s="230">
        <f>ROUND(E47*N47,2)</f>
        <v>31.6</v>
      </c>
      <c r="P47" s="230">
        <v>0</v>
      </c>
      <c r="Q47" s="230">
        <f>ROUND(E47*P47,2)</f>
        <v>0</v>
      </c>
      <c r="R47" s="230"/>
      <c r="S47" s="230" t="s">
        <v>174</v>
      </c>
      <c r="T47" s="230" t="s">
        <v>174</v>
      </c>
      <c r="U47" s="230">
        <v>0.88</v>
      </c>
      <c r="V47" s="230">
        <f>ROUND(E47*U47,2)</f>
        <v>192.85</v>
      </c>
      <c r="W47" s="230"/>
      <c r="X47" s="230" t="s">
        <v>176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177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27"/>
      <c r="B48" s="228"/>
      <c r="C48" s="259" t="s">
        <v>218</v>
      </c>
      <c r="D48" s="232"/>
      <c r="E48" s="233">
        <v>180.95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179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59" t="s">
        <v>219</v>
      </c>
      <c r="D49" s="232"/>
      <c r="E49" s="233">
        <v>-42.21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179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27"/>
      <c r="B50" s="228"/>
      <c r="C50" s="259" t="s">
        <v>220</v>
      </c>
      <c r="D50" s="232"/>
      <c r="E50" s="233">
        <v>47.58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179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59" t="s">
        <v>221</v>
      </c>
      <c r="D51" s="232"/>
      <c r="E51" s="233">
        <v>8.5075000000000003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179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59" t="s">
        <v>222</v>
      </c>
      <c r="D52" s="232"/>
      <c r="E52" s="233">
        <v>13.26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179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59" t="s">
        <v>223</v>
      </c>
      <c r="D53" s="232"/>
      <c r="E53" s="233">
        <v>11.0625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179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43">
        <v>11</v>
      </c>
      <c r="B54" s="244" t="s">
        <v>224</v>
      </c>
      <c r="C54" s="258" t="s">
        <v>225</v>
      </c>
      <c r="D54" s="245" t="s">
        <v>226</v>
      </c>
      <c r="E54" s="246">
        <v>1</v>
      </c>
      <c r="F54" s="247"/>
      <c r="G54" s="248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3.9789999999999999E-2</v>
      </c>
      <c r="O54" s="230">
        <f>ROUND(E54*N54,2)</f>
        <v>0.04</v>
      </c>
      <c r="P54" s="230">
        <v>0</v>
      </c>
      <c r="Q54" s="230">
        <f>ROUND(E54*P54,2)</f>
        <v>0</v>
      </c>
      <c r="R54" s="230"/>
      <c r="S54" s="230" t="s">
        <v>174</v>
      </c>
      <c r="T54" s="230" t="s">
        <v>174</v>
      </c>
      <c r="U54" s="230">
        <v>0.24199999999999999</v>
      </c>
      <c r="V54" s="230">
        <f>ROUND(E54*U54,2)</f>
        <v>0.24</v>
      </c>
      <c r="W54" s="230"/>
      <c r="X54" s="230" t="s">
        <v>176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177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59" t="s">
        <v>227</v>
      </c>
      <c r="D55" s="232"/>
      <c r="E55" s="233">
        <v>1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179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43">
        <v>12</v>
      </c>
      <c r="B56" s="244" t="s">
        <v>228</v>
      </c>
      <c r="C56" s="258" t="s">
        <v>229</v>
      </c>
      <c r="D56" s="245" t="s">
        <v>226</v>
      </c>
      <c r="E56" s="246">
        <v>3</v>
      </c>
      <c r="F56" s="247"/>
      <c r="G56" s="24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6.4299999999999996E-2</v>
      </c>
      <c r="O56" s="230">
        <f>ROUND(E56*N56,2)</f>
        <v>0.19</v>
      </c>
      <c r="P56" s="230">
        <v>0</v>
      </c>
      <c r="Q56" s="230">
        <f>ROUND(E56*P56,2)</f>
        <v>0</v>
      </c>
      <c r="R56" s="230"/>
      <c r="S56" s="230" t="s">
        <v>174</v>
      </c>
      <c r="T56" s="230" t="s">
        <v>174</v>
      </c>
      <c r="U56" s="230">
        <v>0.24199999999999999</v>
      </c>
      <c r="V56" s="230">
        <f>ROUND(E56*U56,2)</f>
        <v>0.73</v>
      </c>
      <c r="W56" s="230"/>
      <c r="X56" s="230" t="s">
        <v>176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177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59" t="s">
        <v>230</v>
      </c>
      <c r="D57" s="232"/>
      <c r="E57" s="233">
        <v>3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179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3">
        <v>13</v>
      </c>
      <c r="B58" s="244" t="s">
        <v>231</v>
      </c>
      <c r="C58" s="258" t="s">
        <v>232</v>
      </c>
      <c r="D58" s="245" t="s">
        <v>226</v>
      </c>
      <c r="E58" s="246">
        <v>9</v>
      </c>
      <c r="F58" s="247"/>
      <c r="G58" s="24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7.757E-2</v>
      </c>
      <c r="O58" s="230">
        <f>ROUND(E58*N58,2)</f>
        <v>0.7</v>
      </c>
      <c r="P58" s="230">
        <v>0</v>
      </c>
      <c r="Q58" s="230">
        <f>ROUND(E58*P58,2)</f>
        <v>0</v>
      </c>
      <c r="R58" s="230"/>
      <c r="S58" s="230" t="s">
        <v>174</v>
      </c>
      <c r="T58" s="230" t="s">
        <v>174</v>
      </c>
      <c r="U58" s="230">
        <v>0.24199999999999999</v>
      </c>
      <c r="V58" s="230">
        <f>ROUND(E58*U58,2)</f>
        <v>2.1800000000000002</v>
      </c>
      <c r="W58" s="230"/>
      <c r="X58" s="230" t="s">
        <v>176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177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59" t="s">
        <v>233</v>
      </c>
      <c r="D59" s="232"/>
      <c r="E59" s="233">
        <v>9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179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3">
        <v>14</v>
      </c>
      <c r="B60" s="244" t="s">
        <v>234</v>
      </c>
      <c r="C60" s="258" t="s">
        <v>235</v>
      </c>
      <c r="D60" s="245" t="s">
        <v>226</v>
      </c>
      <c r="E60" s="246">
        <v>2</v>
      </c>
      <c r="F60" s="247"/>
      <c r="G60" s="248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0.1109</v>
      </c>
      <c r="O60" s="230">
        <f>ROUND(E60*N60,2)</f>
        <v>0.22</v>
      </c>
      <c r="P60" s="230">
        <v>0</v>
      </c>
      <c r="Q60" s="230">
        <f>ROUND(E60*P60,2)</f>
        <v>0</v>
      </c>
      <c r="R60" s="230"/>
      <c r="S60" s="230" t="s">
        <v>174</v>
      </c>
      <c r="T60" s="230" t="s">
        <v>174</v>
      </c>
      <c r="U60" s="230">
        <v>0.30099999999999999</v>
      </c>
      <c r="V60" s="230">
        <f>ROUND(E60*U60,2)</f>
        <v>0.6</v>
      </c>
      <c r="W60" s="230"/>
      <c r="X60" s="230" t="s">
        <v>176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177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59" t="s">
        <v>236</v>
      </c>
      <c r="D61" s="232"/>
      <c r="E61" s="233">
        <v>2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179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43">
        <v>15</v>
      </c>
      <c r="B62" s="244" t="s">
        <v>237</v>
      </c>
      <c r="C62" s="258" t="s">
        <v>238</v>
      </c>
      <c r="D62" s="245" t="s">
        <v>226</v>
      </c>
      <c r="E62" s="246">
        <v>9</v>
      </c>
      <c r="F62" s="247"/>
      <c r="G62" s="248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0.12706000000000001</v>
      </c>
      <c r="O62" s="230">
        <f>ROUND(E62*N62,2)</f>
        <v>1.1399999999999999</v>
      </c>
      <c r="P62" s="230">
        <v>0</v>
      </c>
      <c r="Q62" s="230">
        <f>ROUND(E62*P62,2)</f>
        <v>0</v>
      </c>
      <c r="R62" s="230"/>
      <c r="S62" s="230" t="s">
        <v>174</v>
      </c>
      <c r="T62" s="230" t="s">
        <v>174</v>
      </c>
      <c r="U62" s="230">
        <v>0.30099999999999999</v>
      </c>
      <c r="V62" s="230">
        <f>ROUND(E62*U62,2)</f>
        <v>2.71</v>
      </c>
      <c r="W62" s="230"/>
      <c r="X62" s="230" t="s">
        <v>176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177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59" t="s">
        <v>239</v>
      </c>
      <c r="D63" s="232"/>
      <c r="E63" s="233">
        <v>9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179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3">
        <v>16</v>
      </c>
      <c r="B64" s="244" t="s">
        <v>240</v>
      </c>
      <c r="C64" s="258" t="s">
        <v>241</v>
      </c>
      <c r="D64" s="245" t="s">
        <v>182</v>
      </c>
      <c r="E64" s="246">
        <v>2.2574999999999998</v>
      </c>
      <c r="F64" s="247"/>
      <c r="G64" s="24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2.52501</v>
      </c>
      <c r="O64" s="230">
        <f>ROUND(E64*N64,2)</f>
        <v>5.7</v>
      </c>
      <c r="P64" s="230">
        <v>0</v>
      </c>
      <c r="Q64" s="230">
        <f>ROUND(E64*P64,2)</f>
        <v>0</v>
      </c>
      <c r="R64" s="230"/>
      <c r="S64" s="230" t="s">
        <v>174</v>
      </c>
      <c r="T64" s="230" t="s">
        <v>174</v>
      </c>
      <c r="U64" s="230">
        <v>1.421</v>
      </c>
      <c r="V64" s="230">
        <f>ROUND(E64*U64,2)</f>
        <v>3.21</v>
      </c>
      <c r="W64" s="230"/>
      <c r="X64" s="230" t="s">
        <v>176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177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59" t="s">
        <v>242</v>
      </c>
      <c r="D65" s="232"/>
      <c r="E65" s="233">
        <v>0.39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179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59" t="s">
        <v>243</v>
      </c>
      <c r="D66" s="232"/>
      <c r="E66" s="233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179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59" t="s">
        <v>244</v>
      </c>
      <c r="D67" s="232"/>
      <c r="E67" s="233">
        <v>1.8674999999999999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179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3">
        <v>17</v>
      </c>
      <c r="B68" s="244" t="s">
        <v>245</v>
      </c>
      <c r="C68" s="258" t="s">
        <v>246</v>
      </c>
      <c r="D68" s="245" t="s">
        <v>173</v>
      </c>
      <c r="E68" s="246">
        <v>15.895</v>
      </c>
      <c r="F68" s="247"/>
      <c r="G68" s="24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8.8400000000000006E-3</v>
      </c>
      <c r="O68" s="230">
        <f>ROUND(E68*N68,2)</f>
        <v>0.14000000000000001</v>
      </c>
      <c r="P68" s="230">
        <v>0</v>
      </c>
      <c r="Q68" s="230">
        <f>ROUND(E68*P68,2)</f>
        <v>0</v>
      </c>
      <c r="R68" s="230"/>
      <c r="S68" s="230" t="s">
        <v>174</v>
      </c>
      <c r="T68" s="230" t="s">
        <v>174</v>
      </c>
      <c r="U68" s="230">
        <v>1.179</v>
      </c>
      <c r="V68" s="230">
        <f>ROUND(E68*U68,2)</f>
        <v>18.739999999999998</v>
      </c>
      <c r="W68" s="230"/>
      <c r="X68" s="230" t="s">
        <v>176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177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59" t="s">
        <v>247</v>
      </c>
      <c r="D69" s="232"/>
      <c r="E69" s="233">
        <v>2.6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179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59" t="s">
        <v>248</v>
      </c>
      <c r="D70" s="232"/>
      <c r="E70" s="233">
        <v>1.26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179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59" t="s">
        <v>243</v>
      </c>
      <c r="D71" s="232"/>
      <c r="E71" s="233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179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59" t="s">
        <v>249</v>
      </c>
      <c r="D72" s="232"/>
      <c r="E72" s="233">
        <v>12.035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179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9">
        <v>18</v>
      </c>
      <c r="B73" s="250" t="s">
        <v>250</v>
      </c>
      <c r="C73" s="260" t="s">
        <v>251</v>
      </c>
      <c r="D73" s="251" t="s">
        <v>173</v>
      </c>
      <c r="E73" s="252">
        <v>15.895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174</v>
      </c>
      <c r="T73" s="230" t="s">
        <v>174</v>
      </c>
      <c r="U73" s="230">
        <v>0.497</v>
      </c>
      <c r="V73" s="230">
        <f>ROUND(E73*U73,2)</f>
        <v>7.9</v>
      </c>
      <c r="W73" s="230"/>
      <c r="X73" s="230" t="s">
        <v>176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177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3">
        <v>19</v>
      </c>
      <c r="B74" s="244" t="s">
        <v>252</v>
      </c>
      <c r="C74" s="258" t="s">
        <v>253</v>
      </c>
      <c r="D74" s="245" t="s">
        <v>254</v>
      </c>
      <c r="E74" s="246">
        <v>0.25919999999999999</v>
      </c>
      <c r="F74" s="247"/>
      <c r="G74" s="248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1.01292</v>
      </c>
      <c r="O74" s="230">
        <f>ROUND(E74*N74,2)</f>
        <v>0.26</v>
      </c>
      <c r="P74" s="230">
        <v>0</v>
      </c>
      <c r="Q74" s="230">
        <f>ROUND(E74*P74,2)</f>
        <v>0</v>
      </c>
      <c r="R74" s="230"/>
      <c r="S74" s="230" t="s">
        <v>174</v>
      </c>
      <c r="T74" s="230" t="s">
        <v>174</v>
      </c>
      <c r="U74" s="230">
        <v>25.812000000000001</v>
      </c>
      <c r="V74" s="230">
        <f>ROUND(E74*U74,2)</f>
        <v>6.69</v>
      </c>
      <c r="W74" s="230"/>
      <c r="X74" s="230" t="s">
        <v>176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177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1" t="s">
        <v>255</v>
      </c>
      <c r="D75" s="234"/>
      <c r="E75" s="235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179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2" t="s">
        <v>256</v>
      </c>
      <c r="D76" s="234"/>
      <c r="E76" s="235">
        <v>0.39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179</v>
      </c>
      <c r="AH76" s="210">
        <v>2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1" t="s">
        <v>257</v>
      </c>
      <c r="D77" s="234"/>
      <c r="E77" s="235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179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59" t="s">
        <v>258</v>
      </c>
      <c r="D78" s="232"/>
      <c r="E78" s="233">
        <v>3.5099999999999999E-2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179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59" t="s">
        <v>243</v>
      </c>
      <c r="D79" s="232"/>
      <c r="E79" s="233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179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1" t="s">
        <v>255</v>
      </c>
      <c r="D80" s="234"/>
      <c r="E80" s="235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179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2" t="s">
        <v>259</v>
      </c>
      <c r="D81" s="234"/>
      <c r="E81" s="235">
        <v>1.8674999999999999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179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1" t="s">
        <v>257</v>
      </c>
      <c r="D82" s="234"/>
      <c r="E82" s="235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179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59" t="s">
        <v>260</v>
      </c>
      <c r="D83" s="232"/>
      <c r="E83" s="233">
        <v>0.22409999999999999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179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3">
        <v>20</v>
      </c>
      <c r="B84" s="244" t="s">
        <v>261</v>
      </c>
      <c r="C84" s="258" t="s">
        <v>262</v>
      </c>
      <c r="D84" s="245" t="s">
        <v>182</v>
      </c>
      <c r="E84" s="246">
        <v>0.432</v>
      </c>
      <c r="F84" s="247"/>
      <c r="G84" s="24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2.53999</v>
      </c>
      <c r="O84" s="230">
        <f>ROUND(E84*N84,2)</f>
        <v>1.1000000000000001</v>
      </c>
      <c r="P84" s="230">
        <v>0</v>
      </c>
      <c r="Q84" s="230">
        <f>ROUND(E84*P84,2)</f>
        <v>0</v>
      </c>
      <c r="R84" s="230"/>
      <c r="S84" s="230" t="s">
        <v>174</v>
      </c>
      <c r="T84" s="230" t="s">
        <v>174</v>
      </c>
      <c r="U84" s="230">
        <v>2.3039999999999998</v>
      </c>
      <c r="V84" s="230">
        <f>ROUND(E84*U84,2)</f>
        <v>1</v>
      </c>
      <c r="W84" s="230"/>
      <c r="X84" s="230" t="s">
        <v>176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177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59" t="s">
        <v>263</v>
      </c>
      <c r="D85" s="232"/>
      <c r="E85" s="233">
        <v>0.432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179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3">
        <v>21</v>
      </c>
      <c r="B86" s="244" t="s">
        <v>264</v>
      </c>
      <c r="C86" s="258" t="s">
        <v>265</v>
      </c>
      <c r="D86" s="245" t="s">
        <v>173</v>
      </c>
      <c r="E86" s="246">
        <v>3.36</v>
      </c>
      <c r="F86" s="247"/>
      <c r="G86" s="24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3.8080000000000003E-2</v>
      </c>
      <c r="O86" s="230">
        <f>ROUND(E86*N86,2)</f>
        <v>0.13</v>
      </c>
      <c r="P86" s="230">
        <v>0</v>
      </c>
      <c r="Q86" s="230">
        <f>ROUND(E86*P86,2)</f>
        <v>0</v>
      </c>
      <c r="R86" s="230"/>
      <c r="S86" s="230" t="s">
        <v>174</v>
      </c>
      <c r="T86" s="230" t="s">
        <v>174</v>
      </c>
      <c r="U86" s="230">
        <v>0.7</v>
      </c>
      <c r="V86" s="230">
        <f>ROUND(E86*U86,2)</f>
        <v>2.35</v>
      </c>
      <c r="W86" s="230"/>
      <c r="X86" s="230" t="s">
        <v>176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177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59" t="s">
        <v>266</v>
      </c>
      <c r="D87" s="232"/>
      <c r="E87" s="233">
        <v>3.36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179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9">
        <v>22</v>
      </c>
      <c r="B88" s="250" t="s">
        <v>267</v>
      </c>
      <c r="C88" s="260" t="s">
        <v>268</v>
      </c>
      <c r="D88" s="251" t="s">
        <v>173</v>
      </c>
      <c r="E88" s="252">
        <v>3.36</v>
      </c>
      <c r="F88" s="253"/>
      <c r="G88" s="254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/>
      <c r="S88" s="230" t="s">
        <v>174</v>
      </c>
      <c r="T88" s="230" t="s">
        <v>174</v>
      </c>
      <c r="U88" s="230">
        <v>0.3</v>
      </c>
      <c r="V88" s="230">
        <f>ROUND(E88*U88,2)</f>
        <v>1.01</v>
      </c>
      <c r="W88" s="230"/>
      <c r="X88" s="230" t="s">
        <v>176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177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3">
        <v>23</v>
      </c>
      <c r="B89" s="244" t="s">
        <v>269</v>
      </c>
      <c r="C89" s="258" t="s">
        <v>270</v>
      </c>
      <c r="D89" s="245" t="s">
        <v>254</v>
      </c>
      <c r="E89" s="246">
        <v>5.1839999999999997E-2</v>
      </c>
      <c r="F89" s="247"/>
      <c r="G89" s="24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1.02396</v>
      </c>
      <c r="O89" s="230">
        <f>ROUND(E89*N89,2)</f>
        <v>0.05</v>
      </c>
      <c r="P89" s="230">
        <v>0</v>
      </c>
      <c r="Q89" s="230">
        <f>ROUND(E89*P89,2)</f>
        <v>0</v>
      </c>
      <c r="R89" s="230"/>
      <c r="S89" s="230" t="s">
        <v>174</v>
      </c>
      <c r="T89" s="230" t="s">
        <v>174</v>
      </c>
      <c r="U89" s="230">
        <v>29.568000000000001</v>
      </c>
      <c r="V89" s="230">
        <f>ROUND(E89*U89,2)</f>
        <v>1.53</v>
      </c>
      <c r="W89" s="230"/>
      <c r="X89" s="230" t="s">
        <v>176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177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1" t="s">
        <v>255</v>
      </c>
      <c r="D90" s="234"/>
      <c r="E90" s="235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179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2" t="s">
        <v>271</v>
      </c>
      <c r="D91" s="234"/>
      <c r="E91" s="235">
        <v>0.432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179</v>
      </c>
      <c r="AH91" s="210">
        <v>2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1" t="s">
        <v>257</v>
      </c>
      <c r="D92" s="234"/>
      <c r="E92" s="235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179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59" t="s">
        <v>272</v>
      </c>
      <c r="D93" s="232"/>
      <c r="E93" s="233">
        <v>5.1839999999999997E-2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179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.6" outlineLevel="1" x14ac:dyDescent="0.25">
      <c r="A94" s="243">
        <v>24</v>
      </c>
      <c r="B94" s="244" t="s">
        <v>273</v>
      </c>
      <c r="C94" s="258" t="s">
        <v>274</v>
      </c>
      <c r="D94" s="245" t="s">
        <v>173</v>
      </c>
      <c r="E94" s="246">
        <v>38.536000000000001</v>
      </c>
      <c r="F94" s="247"/>
      <c r="G94" s="248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30">
        <v>3.1269999999999999E-2</v>
      </c>
      <c r="O94" s="230">
        <f>ROUND(E94*N94,2)</f>
        <v>1.21</v>
      </c>
      <c r="P94" s="230">
        <v>0</v>
      </c>
      <c r="Q94" s="230">
        <f>ROUND(E94*P94,2)</f>
        <v>0</v>
      </c>
      <c r="R94" s="230"/>
      <c r="S94" s="230" t="s">
        <v>174</v>
      </c>
      <c r="T94" s="230" t="s">
        <v>174</v>
      </c>
      <c r="U94" s="230">
        <v>0.99</v>
      </c>
      <c r="V94" s="230">
        <f>ROUND(E94*U94,2)</f>
        <v>38.15</v>
      </c>
      <c r="W94" s="230"/>
      <c r="X94" s="230" t="s">
        <v>176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177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59" t="s">
        <v>275</v>
      </c>
      <c r="D95" s="232"/>
      <c r="E95" s="233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179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59" t="s">
        <v>276</v>
      </c>
      <c r="D96" s="232"/>
      <c r="E96" s="233">
        <v>18.071999999999999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179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27"/>
      <c r="B97" s="228"/>
      <c r="C97" s="259" t="s">
        <v>277</v>
      </c>
      <c r="D97" s="232"/>
      <c r="E97" s="233">
        <v>15.33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179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59" t="s">
        <v>278</v>
      </c>
      <c r="D98" s="232"/>
      <c r="E98" s="233">
        <v>5.1340000000000003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179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0.6" outlineLevel="1" x14ac:dyDescent="0.25">
      <c r="A99" s="243">
        <v>25</v>
      </c>
      <c r="B99" s="244" t="s">
        <v>279</v>
      </c>
      <c r="C99" s="258" t="s">
        <v>280</v>
      </c>
      <c r="D99" s="245" t="s">
        <v>173</v>
      </c>
      <c r="E99" s="246">
        <v>138.34800000000001</v>
      </c>
      <c r="F99" s="247"/>
      <c r="G99" s="248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30">
        <v>5.323E-2</v>
      </c>
      <c r="O99" s="230">
        <f>ROUND(E99*N99,2)</f>
        <v>7.36</v>
      </c>
      <c r="P99" s="230">
        <v>0</v>
      </c>
      <c r="Q99" s="230">
        <f>ROUND(E99*P99,2)</f>
        <v>0</v>
      </c>
      <c r="R99" s="230"/>
      <c r="S99" s="230" t="s">
        <v>174</v>
      </c>
      <c r="T99" s="230" t="s">
        <v>174</v>
      </c>
      <c r="U99" s="230">
        <v>1.2869999999999999</v>
      </c>
      <c r="V99" s="230">
        <f>ROUND(E99*U99,2)</f>
        <v>178.05</v>
      </c>
      <c r="W99" s="230"/>
      <c r="X99" s="230" t="s">
        <v>176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177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59" t="s">
        <v>281</v>
      </c>
      <c r="D100" s="232"/>
      <c r="E100" s="233">
        <v>138.34800000000001</v>
      </c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179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43">
        <v>26</v>
      </c>
      <c r="B101" s="244" t="s">
        <v>282</v>
      </c>
      <c r="C101" s="258" t="s">
        <v>283</v>
      </c>
      <c r="D101" s="245" t="s">
        <v>173</v>
      </c>
      <c r="E101" s="246">
        <v>5.46</v>
      </c>
      <c r="F101" s="247"/>
      <c r="G101" s="248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5.0970000000000001E-2</v>
      </c>
      <c r="O101" s="230">
        <f>ROUND(E101*N101,2)</f>
        <v>0.28000000000000003</v>
      </c>
      <c r="P101" s="230">
        <v>0</v>
      </c>
      <c r="Q101" s="230">
        <f>ROUND(E101*P101,2)</f>
        <v>0</v>
      </c>
      <c r="R101" s="230"/>
      <c r="S101" s="230" t="s">
        <v>174</v>
      </c>
      <c r="T101" s="230" t="s">
        <v>174</v>
      </c>
      <c r="U101" s="230">
        <v>1.9810000000000001</v>
      </c>
      <c r="V101" s="230">
        <f>ROUND(E101*U101,2)</f>
        <v>10.82</v>
      </c>
      <c r="W101" s="230"/>
      <c r="X101" s="230" t="s">
        <v>176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193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59" t="s">
        <v>284</v>
      </c>
      <c r="D102" s="232"/>
      <c r="E102" s="233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179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59" t="s">
        <v>285</v>
      </c>
      <c r="D103" s="232"/>
      <c r="E103" s="233">
        <v>1.1040000000000001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179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59" t="s">
        <v>286</v>
      </c>
      <c r="D104" s="232"/>
      <c r="E104" s="233">
        <v>2.1960000000000002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179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59" t="s">
        <v>287</v>
      </c>
      <c r="D105" s="232"/>
      <c r="E105" s="233">
        <v>2.16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179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3">
        <v>27</v>
      </c>
      <c r="B106" s="244" t="s">
        <v>288</v>
      </c>
      <c r="C106" s="258" t="s">
        <v>289</v>
      </c>
      <c r="D106" s="245" t="s">
        <v>173</v>
      </c>
      <c r="E106" s="246">
        <v>599.4</v>
      </c>
      <c r="F106" s="247"/>
      <c r="G106" s="248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0"/>
      <c r="S106" s="230" t="s">
        <v>174</v>
      </c>
      <c r="T106" s="230" t="s">
        <v>174</v>
      </c>
      <c r="U106" s="230">
        <v>0.15</v>
      </c>
      <c r="V106" s="230">
        <f>ROUND(E106*U106,2)</f>
        <v>89.91</v>
      </c>
      <c r="W106" s="230"/>
      <c r="X106" s="230" t="s">
        <v>176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177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59" t="s">
        <v>290</v>
      </c>
      <c r="D107" s="232"/>
      <c r="E107" s="233">
        <v>36.143999999999998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179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59" t="s">
        <v>291</v>
      </c>
      <c r="D108" s="232"/>
      <c r="E108" s="233">
        <v>276.69600000000003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179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59" t="s">
        <v>292</v>
      </c>
      <c r="D109" s="232"/>
      <c r="E109" s="233">
        <v>286.56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179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3">
        <v>28</v>
      </c>
      <c r="B110" s="244" t="s">
        <v>293</v>
      </c>
      <c r="C110" s="258" t="s">
        <v>294</v>
      </c>
      <c r="D110" s="245" t="s">
        <v>226</v>
      </c>
      <c r="E110" s="246">
        <v>1</v>
      </c>
      <c r="F110" s="247"/>
      <c r="G110" s="248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30">
        <v>2.3949999999999999E-2</v>
      </c>
      <c r="O110" s="230">
        <f>ROUND(E110*N110,2)</f>
        <v>0.02</v>
      </c>
      <c r="P110" s="230">
        <v>0</v>
      </c>
      <c r="Q110" s="230">
        <f>ROUND(E110*P110,2)</f>
        <v>0</v>
      </c>
      <c r="R110" s="230"/>
      <c r="S110" s="230" t="s">
        <v>174</v>
      </c>
      <c r="T110" s="230" t="s">
        <v>174</v>
      </c>
      <c r="U110" s="230">
        <v>1.39</v>
      </c>
      <c r="V110" s="230">
        <f>ROUND(E110*U110,2)</f>
        <v>1.39</v>
      </c>
      <c r="W110" s="230"/>
      <c r="X110" s="230" t="s">
        <v>176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177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59" t="s">
        <v>295</v>
      </c>
      <c r="D111" s="232"/>
      <c r="E111" s="233">
        <v>1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179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1" x14ac:dyDescent="0.25">
      <c r="A112" s="243">
        <v>29</v>
      </c>
      <c r="B112" s="244" t="s">
        <v>296</v>
      </c>
      <c r="C112" s="258" t="s">
        <v>297</v>
      </c>
      <c r="D112" s="245" t="s">
        <v>173</v>
      </c>
      <c r="E112" s="246">
        <v>17.721499999999999</v>
      </c>
      <c r="F112" s="247"/>
      <c r="G112" s="248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30">
        <v>0.11219</v>
      </c>
      <c r="O112" s="230">
        <f>ROUND(E112*N112,2)</f>
        <v>1.99</v>
      </c>
      <c r="P112" s="230">
        <v>0</v>
      </c>
      <c r="Q112" s="230">
        <f>ROUND(E112*P112,2)</f>
        <v>0</v>
      </c>
      <c r="R112" s="230"/>
      <c r="S112" s="230" t="s">
        <v>174</v>
      </c>
      <c r="T112" s="230" t="s">
        <v>174</v>
      </c>
      <c r="U112" s="230">
        <v>0.55488999999999999</v>
      </c>
      <c r="V112" s="230">
        <f>ROUND(E112*U112,2)</f>
        <v>9.83</v>
      </c>
      <c r="W112" s="230"/>
      <c r="X112" s="230" t="s">
        <v>176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177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27"/>
      <c r="B113" s="228"/>
      <c r="C113" s="259" t="s">
        <v>298</v>
      </c>
      <c r="D113" s="232"/>
      <c r="E113" s="233">
        <v>17.721499999999999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179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3">
        <v>30</v>
      </c>
      <c r="B114" s="244" t="s">
        <v>299</v>
      </c>
      <c r="C114" s="258" t="s">
        <v>300</v>
      </c>
      <c r="D114" s="245" t="s">
        <v>301</v>
      </c>
      <c r="E114" s="246">
        <v>11.94</v>
      </c>
      <c r="F114" s="247"/>
      <c r="G114" s="248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30">
        <v>1.0200000000000001E-3</v>
      </c>
      <c r="O114" s="230">
        <f>ROUND(E114*N114,2)</f>
        <v>0.01</v>
      </c>
      <c r="P114" s="230">
        <v>0</v>
      </c>
      <c r="Q114" s="230">
        <f>ROUND(E114*P114,2)</f>
        <v>0</v>
      </c>
      <c r="R114" s="230"/>
      <c r="S114" s="230" t="s">
        <v>174</v>
      </c>
      <c r="T114" s="230" t="s">
        <v>174</v>
      </c>
      <c r="U114" s="230">
        <v>0.22</v>
      </c>
      <c r="V114" s="230">
        <f>ROUND(E114*U114,2)</f>
        <v>2.63</v>
      </c>
      <c r="W114" s="230"/>
      <c r="X114" s="230" t="s">
        <v>176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193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59" t="s">
        <v>302</v>
      </c>
      <c r="D115" s="232"/>
      <c r="E115" s="233">
        <v>4.5999999999999996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179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59" t="s">
        <v>303</v>
      </c>
      <c r="D116" s="232"/>
      <c r="E116" s="233">
        <v>7.34</v>
      </c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179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0.6" outlineLevel="1" x14ac:dyDescent="0.25">
      <c r="A117" s="243">
        <v>31</v>
      </c>
      <c r="B117" s="244" t="s">
        <v>304</v>
      </c>
      <c r="C117" s="258" t="s">
        <v>305</v>
      </c>
      <c r="D117" s="245" t="s">
        <v>173</v>
      </c>
      <c r="E117" s="246">
        <v>21.06</v>
      </c>
      <c r="F117" s="247"/>
      <c r="G117" s="248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30">
        <v>1.627E-2</v>
      </c>
      <c r="O117" s="230">
        <f>ROUND(E117*N117,2)</f>
        <v>0.34</v>
      </c>
      <c r="P117" s="230">
        <v>0</v>
      </c>
      <c r="Q117" s="230">
        <f>ROUND(E117*P117,2)</f>
        <v>0</v>
      </c>
      <c r="R117" s="230"/>
      <c r="S117" s="230" t="s">
        <v>174</v>
      </c>
      <c r="T117" s="230" t="s">
        <v>174</v>
      </c>
      <c r="U117" s="230">
        <v>0.8</v>
      </c>
      <c r="V117" s="230">
        <f>ROUND(E117*U117,2)</f>
        <v>16.850000000000001</v>
      </c>
      <c r="W117" s="230"/>
      <c r="X117" s="230" t="s">
        <v>176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177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59" t="s">
        <v>306</v>
      </c>
      <c r="D118" s="232"/>
      <c r="E118" s="233">
        <v>21.06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179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0.6" outlineLevel="1" x14ac:dyDescent="0.25">
      <c r="A119" s="243">
        <v>32</v>
      </c>
      <c r="B119" s="244" t="s">
        <v>307</v>
      </c>
      <c r="C119" s="258" t="s">
        <v>308</v>
      </c>
      <c r="D119" s="245" t="s">
        <v>173</v>
      </c>
      <c r="E119" s="246">
        <v>286.56</v>
      </c>
      <c r="F119" s="247"/>
      <c r="G119" s="248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30">
        <v>1.3729999999999999E-2</v>
      </c>
      <c r="O119" s="230">
        <f>ROUND(E119*N119,2)</f>
        <v>3.93</v>
      </c>
      <c r="P119" s="230">
        <v>0</v>
      </c>
      <c r="Q119" s="230">
        <f>ROUND(E119*P119,2)</f>
        <v>0</v>
      </c>
      <c r="R119" s="230"/>
      <c r="S119" s="230" t="s">
        <v>174</v>
      </c>
      <c r="T119" s="230" t="s">
        <v>174</v>
      </c>
      <c r="U119" s="230">
        <v>1.0109999999999999</v>
      </c>
      <c r="V119" s="230">
        <f>ROUND(E119*U119,2)</f>
        <v>289.70999999999998</v>
      </c>
      <c r="W119" s="230"/>
      <c r="X119" s="230" t="s">
        <v>176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177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59" t="s">
        <v>309</v>
      </c>
      <c r="D120" s="232"/>
      <c r="E120" s="233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179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59" t="s">
        <v>243</v>
      </c>
      <c r="D121" s="232"/>
      <c r="E121" s="233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179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59" t="s">
        <v>310</v>
      </c>
      <c r="D122" s="232"/>
      <c r="E122" s="233">
        <v>69.650000000000006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179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59" t="s">
        <v>311</v>
      </c>
      <c r="D123" s="232"/>
      <c r="E123" s="233">
        <v>50.65</v>
      </c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179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59" t="s">
        <v>312</v>
      </c>
      <c r="D124" s="232"/>
      <c r="E124" s="233">
        <v>52.75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179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59" t="s">
        <v>313</v>
      </c>
      <c r="D125" s="232"/>
      <c r="E125" s="233">
        <v>52.75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179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59" t="s">
        <v>314</v>
      </c>
      <c r="D126" s="232"/>
      <c r="E126" s="233">
        <v>16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179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59" t="s">
        <v>315</v>
      </c>
      <c r="D127" s="232"/>
      <c r="E127" s="233">
        <v>16.899999999999999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179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59" t="s">
        <v>316</v>
      </c>
      <c r="D128" s="232"/>
      <c r="E128" s="233">
        <v>5.66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179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59" t="s">
        <v>243</v>
      </c>
      <c r="D129" s="232"/>
      <c r="E129" s="233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179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59" t="s">
        <v>317</v>
      </c>
      <c r="D130" s="232"/>
      <c r="E130" s="233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179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59" t="s">
        <v>318</v>
      </c>
      <c r="D131" s="232"/>
      <c r="E131" s="233">
        <v>1.4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179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59" t="s">
        <v>319</v>
      </c>
      <c r="D132" s="232"/>
      <c r="E132" s="233">
        <v>1.3</v>
      </c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179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59" t="s">
        <v>320</v>
      </c>
      <c r="D133" s="232"/>
      <c r="E133" s="233">
        <v>2.1</v>
      </c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179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59" t="s">
        <v>321</v>
      </c>
      <c r="D134" s="232"/>
      <c r="E134" s="233">
        <v>7.8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179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59" t="s">
        <v>322</v>
      </c>
      <c r="D135" s="232"/>
      <c r="E135" s="233">
        <v>2.8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179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59" t="s">
        <v>323</v>
      </c>
      <c r="D136" s="232"/>
      <c r="E136" s="233">
        <v>6.8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179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3">
        <v>33</v>
      </c>
      <c r="B137" s="244" t="s">
        <v>324</v>
      </c>
      <c r="C137" s="258" t="s">
        <v>325</v>
      </c>
      <c r="D137" s="245" t="s">
        <v>173</v>
      </c>
      <c r="E137" s="246">
        <v>27.86</v>
      </c>
      <c r="F137" s="247"/>
      <c r="G137" s="248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0</v>
      </c>
      <c r="O137" s="230">
        <f>ROUND(E137*N137,2)</f>
        <v>0</v>
      </c>
      <c r="P137" s="230">
        <v>0</v>
      </c>
      <c r="Q137" s="230">
        <f>ROUND(E137*P137,2)</f>
        <v>0</v>
      </c>
      <c r="R137" s="230"/>
      <c r="S137" s="230" t="s">
        <v>174</v>
      </c>
      <c r="T137" s="230" t="s">
        <v>174</v>
      </c>
      <c r="U137" s="230">
        <v>0.57999999999999996</v>
      </c>
      <c r="V137" s="230">
        <f>ROUND(E137*U137,2)</f>
        <v>16.16</v>
      </c>
      <c r="W137" s="230"/>
      <c r="X137" s="230" t="s">
        <v>176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177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59" t="s">
        <v>316</v>
      </c>
      <c r="D138" s="232"/>
      <c r="E138" s="233">
        <v>5.66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179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59" t="s">
        <v>243</v>
      </c>
      <c r="D139" s="232"/>
      <c r="E139" s="233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179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59" t="s">
        <v>317</v>
      </c>
      <c r="D140" s="232"/>
      <c r="E140" s="233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179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59" t="s">
        <v>318</v>
      </c>
      <c r="D141" s="232"/>
      <c r="E141" s="233">
        <v>1.4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179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59" t="s">
        <v>319</v>
      </c>
      <c r="D142" s="232"/>
      <c r="E142" s="233">
        <v>1.3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179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59" t="s">
        <v>320</v>
      </c>
      <c r="D143" s="232"/>
      <c r="E143" s="233">
        <v>2.1</v>
      </c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179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59" t="s">
        <v>321</v>
      </c>
      <c r="D144" s="232"/>
      <c r="E144" s="233">
        <v>7.8</v>
      </c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179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59" t="s">
        <v>322</v>
      </c>
      <c r="D145" s="232"/>
      <c r="E145" s="233">
        <v>2.8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179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59" t="s">
        <v>323</v>
      </c>
      <c r="D146" s="232"/>
      <c r="E146" s="233">
        <v>6.8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179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49">
        <v>34</v>
      </c>
      <c r="B147" s="250" t="s">
        <v>326</v>
      </c>
      <c r="C147" s="260" t="s">
        <v>327</v>
      </c>
      <c r="D147" s="251" t="s">
        <v>226</v>
      </c>
      <c r="E147" s="252">
        <v>38</v>
      </c>
      <c r="F147" s="253"/>
      <c r="G147" s="254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30">
        <v>1.668E-2</v>
      </c>
      <c r="O147" s="230">
        <f>ROUND(E147*N147,2)</f>
        <v>0.63</v>
      </c>
      <c r="P147" s="230">
        <v>0</v>
      </c>
      <c r="Q147" s="230">
        <f>ROUND(E147*P147,2)</f>
        <v>0</v>
      </c>
      <c r="R147" s="230"/>
      <c r="S147" s="230" t="s">
        <v>328</v>
      </c>
      <c r="T147" s="230" t="s">
        <v>174</v>
      </c>
      <c r="U147" s="230">
        <v>1.03</v>
      </c>
      <c r="V147" s="230">
        <f>ROUND(E147*U147,2)</f>
        <v>39.14</v>
      </c>
      <c r="W147" s="230"/>
      <c r="X147" s="230" t="s">
        <v>176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177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0.399999999999999" outlineLevel="1" x14ac:dyDescent="0.25">
      <c r="A148" s="243">
        <v>35</v>
      </c>
      <c r="B148" s="244" t="s">
        <v>329</v>
      </c>
      <c r="C148" s="258" t="s">
        <v>330</v>
      </c>
      <c r="D148" s="245" t="s">
        <v>301</v>
      </c>
      <c r="E148" s="246">
        <v>3</v>
      </c>
      <c r="F148" s="247"/>
      <c r="G148" s="248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30">
        <v>1.306E-2</v>
      </c>
      <c r="O148" s="230">
        <f>ROUND(E148*N148,2)</f>
        <v>0.04</v>
      </c>
      <c r="P148" s="230">
        <v>0</v>
      </c>
      <c r="Q148" s="230">
        <f>ROUND(E148*P148,2)</f>
        <v>0</v>
      </c>
      <c r="R148" s="230"/>
      <c r="S148" s="230" t="s">
        <v>174</v>
      </c>
      <c r="T148" s="230" t="s">
        <v>174</v>
      </c>
      <c r="U148" s="230">
        <v>1.6579999999999999</v>
      </c>
      <c r="V148" s="230">
        <f>ROUND(E148*U148,2)</f>
        <v>4.97</v>
      </c>
      <c r="W148" s="230"/>
      <c r="X148" s="230" t="s">
        <v>176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177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59" t="s">
        <v>331</v>
      </c>
      <c r="D149" s="232"/>
      <c r="E149" s="233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179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59" t="s">
        <v>332</v>
      </c>
      <c r="D150" s="232"/>
      <c r="E150" s="233">
        <v>3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179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43">
        <v>36</v>
      </c>
      <c r="B151" s="244" t="s">
        <v>333</v>
      </c>
      <c r="C151" s="258" t="s">
        <v>334</v>
      </c>
      <c r="D151" s="245" t="s">
        <v>301</v>
      </c>
      <c r="E151" s="246">
        <v>39.5</v>
      </c>
      <c r="F151" s="247"/>
      <c r="G151" s="248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30">
        <v>0</v>
      </c>
      <c r="O151" s="230">
        <f>ROUND(E151*N151,2)</f>
        <v>0</v>
      </c>
      <c r="P151" s="230">
        <v>0</v>
      </c>
      <c r="Q151" s="230">
        <f>ROUND(E151*P151,2)</f>
        <v>0</v>
      </c>
      <c r="R151" s="230"/>
      <c r="S151" s="230" t="s">
        <v>328</v>
      </c>
      <c r="T151" s="230" t="s">
        <v>175</v>
      </c>
      <c r="U151" s="230">
        <v>0</v>
      </c>
      <c r="V151" s="230">
        <f>ROUND(E151*U151,2)</f>
        <v>0</v>
      </c>
      <c r="W151" s="230"/>
      <c r="X151" s="230" t="s">
        <v>176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177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59" t="s">
        <v>335</v>
      </c>
      <c r="D152" s="232"/>
      <c r="E152" s="233">
        <v>39.5</v>
      </c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179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9">
        <v>37</v>
      </c>
      <c r="B153" s="250" t="s">
        <v>336</v>
      </c>
      <c r="C153" s="260" t="s">
        <v>337</v>
      </c>
      <c r="D153" s="251" t="s">
        <v>338</v>
      </c>
      <c r="E153" s="252">
        <v>1</v>
      </c>
      <c r="F153" s="253"/>
      <c r="G153" s="254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0"/>
      <c r="S153" s="230" t="s">
        <v>328</v>
      </c>
      <c r="T153" s="230" t="s">
        <v>175</v>
      </c>
      <c r="U153" s="230">
        <v>0</v>
      </c>
      <c r="V153" s="230">
        <f>ROUND(E153*U153,2)</f>
        <v>0</v>
      </c>
      <c r="W153" s="230"/>
      <c r="X153" s="230" t="s">
        <v>176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177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5">
      <c r="A154" s="237" t="s">
        <v>169</v>
      </c>
      <c r="B154" s="238" t="s">
        <v>77</v>
      </c>
      <c r="C154" s="257" t="s">
        <v>78</v>
      </c>
      <c r="D154" s="239"/>
      <c r="E154" s="240"/>
      <c r="F154" s="241"/>
      <c r="G154" s="242">
        <f>SUMIF(AG155:AG167,"&lt;&gt;NOR",G155:G167)</f>
        <v>0</v>
      </c>
      <c r="H154" s="236"/>
      <c r="I154" s="236">
        <f>SUM(I155:I167)</f>
        <v>0</v>
      </c>
      <c r="J154" s="236"/>
      <c r="K154" s="236">
        <f>SUM(K155:K167)</f>
        <v>0</v>
      </c>
      <c r="L154" s="236"/>
      <c r="M154" s="236">
        <f>SUM(M155:M167)</f>
        <v>0</v>
      </c>
      <c r="N154" s="236"/>
      <c r="O154" s="236">
        <f>SUM(O155:O167)</f>
        <v>209.12</v>
      </c>
      <c r="P154" s="236"/>
      <c r="Q154" s="236">
        <f>SUM(Q155:Q167)</f>
        <v>0</v>
      </c>
      <c r="R154" s="236"/>
      <c r="S154" s="236"/>
      <c r="T154" s="236"/>
      <c r="U154" s="236"/>
      <c r="V154" s="236">
        <f>SUM(V155:V167)</f>
        <v>0</v>
      </c>
      <c r="W154" s="236"/>
      <c r="X154" s="236"/>
      <c r="AG154" t="s">
        <v>170</v>
      </c>
    </row>
    <row r="155" spans="1:60" outlineLevel="1" x14ac:dyDescent="0.25">
      <c r="A155" s="249">
        <v>38</v>
      </c>
      <c r="B155" s="250" t="s">
        <v>339</v>
      </c>
      <c r="C155" s="260" t="s">
        <v>340</v>
      </c>
      <c r="D155" s="251" t="s">
        <v>182</v>
      </c>
      <c r="E155" s="252">
        <v>155.25120000000001</v>
      </c>
      <c r="F155" s="253"/>
      <c r="G155" s="254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0"/>
      <c r="S155" s="230" t="s">
        <v>174</v>
      </c>
      <c r="T155" s="230" t="s">
        <v>175</v>
      </c>
      <c r="U155" s="230">
        <v>0</v>
      </c>
      <c r="V155" s="230">
        <f>ROUND(E155*U155,2)</f>
        <v>0</v>
      </c>
      <c r="W155" s="230"/>
      <c r="X155" s="230" t="s">
        <v>176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193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3">
        <v>39</v>
      </c>
      <c r="B156" s="244" t="s">
        <v>341</v>
      </c>
      <c r="C156" s="258" t="s">
        <v>342</v>
      </c>
      <c r="D156" s="245" t="s">
        <v>254</v>
      </c>
      <c r="E156" s="246">
        <v>209.12345999999999</v>
      </c>
      <c r="F156" s="247"/>
      <c r="G156" s="248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30">
        <v>1</v>
      </c>
      <c r="O156" s="230">
        <f>ROUND(E156*N156,2)</f>
        <v>209.12</v>
      </c>
      <c r="P156" s="230">
        <v>0</v>
      </c>
      <c r="Q156" s="230">
        <f>ROUND(E156*P156,2)</f>
        <v>0</v>
      </c>
      <c r="R156" s="230" t="s">
        <v>343</v>
      </c>
      <c r="S156" s="230" t="s">
        <v>174</v>
      </c>
      <c r="T156" s="230" t="s">
        <v>175</v>
      </c>
      <c r="U156" s="230">
        <v>0</v>
      </c>
      <c r="V156" s="230">
        <f>ROUND(E156*U156,2)</f>
        <v>0</v>
      </c>
      <c r="W156" s="230"/>
      <c r="X156" s="230" t="s">
        <v>344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345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1" t="s">
        <v>255</v>
      </c>
      <c r="D157" s="234"/>
      <c r="E157" s="235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179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27"/>
      <c r="B158" s="228"/>
      <c r="C158" s="262" t="s">
        <v>346</v>
      </c>
      <c r="D158" s="234"/>
      <c r="E158" s="235">
        <v>28.21</v>
      </c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179</v>
      </c>
      <c r="AH158" s="210">
        <v>2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2" t="s">
        <v>347</v>
      </c>
      <c r="D159" s="234"/>
      <c r="E159" s="235">
        <v>20.27</v>
      </c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179</v>
      </c>
      <c r="AH159" s="210">
        <v>2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2" t="s">
        <v>348</v>
      </c>
      <c r="D160" s="234"/>
      <c r="E160" s="235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179</v>
      </c>
      <c r="AH160" s="210">
        <v>2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62" t="s">
        <v>349</v>
      </c>
      <c r="D161" s="234"/>
      <c r="E161" s="235">
        <v>27.08</v>
      </c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179</v>
      </c>
      <c r="AH161" s="210">
        <v>2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2" t="s">
        <v>350</v>
      </c>
      <c r="D162" s="234"/>
      <c r="E162" s="235">
        <v>19.09</v>
      </c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179</v>
      </c>
      <c r="AH162" s="210">
        <v>2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62" t="s">
        <v>351</v>
      </c>
      <c r="D163" s="234"/>
      <c r="E163" s="235">
        <v>3.18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179</v>
      </c>
      <c r="AH163" s="210">
        <v>2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2" t="s">
        <v>352</v>
      </c>
      <c r="D164" s="234"/>
      <c r="E164" s="235">
        <v>15.54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179</v>
      </c>
      <c r="AH164" s="210">
        <v>2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2" t="s">
        <v>353</v>
      </c>
      <c r="D165" s="234"/>
      <c r="E165" s="235">
        <v>3.77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179</v>
      </c>
      <c r="AH165" s="210">
        <v>2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1" t="s">
        <v>257</v>
      </c>
      <c r="D166" s="234"/>
      <c r="E166" s="235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179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59" t="s">
        <v>354</v>
      </c>
      <c r="D167" s="232"/>
      <c r="E167" s="233">
        <v>209.12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179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x14ac:dyDescent="0.25">
      <c r="A168" s="237" t="s">
        <v>169</v>
      </c>
      <c r="B168" s="238" t="s">
        <v>79</v>
      </c>
      <c r="C168" s="257" t="s">
        <v>80</v>
      </c>
      <c r="D168" s="239"/>
      <c r="E168" s="240"/>
      <c r="F168" s="241"/>
      <c r="G168" s="242">
        <f>SUMIF(AG169:AG218,"&lt;&gt;NOR",G169:G218)</f>
        <v>0</v>
      </c>
      <c r="H168" s="236"/>
      <c r="I168" s="236">
        <f>SUM(I169:I218)</f>
        <v>0</v>
      </c>
      <c r="J168" s="236"/>
      <c r="K168" s="236">
        <f>SUM(K169:K218)</f>
        <v>0</v>
      </c>
      <c r="L168" s="236"/>
      <c r="M168" s="236">
        <f>SUM(M169:M218)</f>
        <v>0</v>
      </c>
      <c r="N168" s="236"/>
      <c r="O168" s="236">
        <f>SUM(O169:O218)</f>
        <v>51.77</v>
      </c>
      <c r="P168" s="236"/>
      <c r="Q168" s="236">
        <f>SUM(Q169:Q218)</f>
        <v>0</v>
      </c>
      <c r="R168" s="236"/>
      <c r="S168" s="236"/>
      <c r="T168" s="236"/>
      <c r="U168" s="236"/>
      <c r="V168" s="236">
        <f>SUM(V169:V218)</f>
        <v>0</v>
      </c>
      <c r="W168" s="236"/>
      <c r="X168" s="236"/>
      <c r="AG168" t="s">
        <v>170</v>
      </c>
    </row>
    <row r="169" spans="1:60" ht="20.399999999999999" outlineLevel="1" x14ac:dyDescent="0.25">
      <c r="A169" s="243">
        <v>40</v>
      </c>
      <c r="B169" s="244" t="s">
        <v>355</v>
      </c>
      <c r="C169" s="258" t="s">
        <v>356</v>
      </c>
      <c r="D169" s="245" t="s">
        <v>173</v>
      </c>
      <c r="E169" s="246">
        <v>194.06399999999999</v>
      </c>
      <c r="F169" s="247"/>
      <c r="G169" s="248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30">
        <v>0</v>
      </c>
      <c r="O169" s="230">
        <f>ROUND(E169*N169,2)</f>
        <v>0</v>
      </c>
      <c r="P169" s="230">
        <v>0</v>
      </c>
      <c r="Q169" s="230">
        <f>ROUND(E169*P169,2)</f>
        <v>0</v>
      </c>
      <c r="R169" s="230"/>
      <c r="S169" s="230" t="s">
        <v>174</v>
      </c>
      <c r="T169" s="230" t="s">
        <v>175</v>
      </c>
      <c r="U169" s="230">
        <v>0</v>
      </c>
      <c r="V169" s="230">
        <f>ROUND(E169*U169,2)</f>
        <v>0</v>
      </c>
      <c r="W169" s="230"/>
      <c r="X169" s="230" t="s">
        <v>176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177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27"/>
      <c r="B170" s="228"/>
      <c r="C170" s="259" t="s">
        <v>357</v>
      </c>
      <c r="D170" s="232"/>
      <c r="E170" s="233">
        <v>54.6</v>
      </c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179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59" t="s">
        <v>358</v>
      </c>
      <c r="D171" s="232"/>
      <c r="E171" s="233">
        <v>39.24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179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59" t="s">
        <v>185</v>
      </c>
      <c r="D172" s="232"/>
      <c r="E172" s="233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179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59" t="s">
        <v>359</v>
      </c>
      <c r="D173" s="232"/>
      <c r="E173" s="233">
        <v>39.53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179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59" t="s">
        <v>360</v>
      </c>
      <c r="D174" s="232"/>
      <c r="E174" s="233">
        <v>27.86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179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59" t="s">
        <v>361</v>
      </c>
      <c r="D175" s="232"/>
      <c r="E175" s="233">
        <v>4.6399999999999997</v>
      </c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179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59" t="s">
        <v>362</v>
      </c>
      <c r="D176" s="232"/>
      <c r="E176" s="233">
        <v>22.68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179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59" t="s">
        <v>363</v>
      </c>
      <c r="D177" s="232"/>
      <c r="E177" s="233">
        <v>5.51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179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3">
        <v>41</v>
      </c>
      <c r="B178" s="244" t="s">
        <v>364</v>
      </c>
      <c r="C178" s="258" t="s">
        <v>365</v>
      </c>
      <c r="D178" s="245" t="s">
        <v>182</v>
      </c>
      <c r="E178" s="246">
        <v>17.100000000000001</v>
      </c>
      <c r="F178" s="247"/>
      <c r="G178" s="248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30">
        <v>2.5249999999999999</v>
      </c>
      <c r="O178" s="230">
        <f>ROUND(E178*N178,2)</f>
        <v>43.18</v>
      </c>
      <c r="P178" s="230">
        <v>0</v>
      </c>
      <c r="Q178" s="230">
        <f>ROUND(E178*P178,2)</f>
        <v>0</v>
      </c>
      <c r="R178" s="230"/>
      <c r="S178" s="230" t="s">
        <v>174</v>
      </c>
      <c r="T178" s="230" t="s">
        <v>175</v>
      </c>
      <c r="U178" s="230">
        <v>0</v>
      </c>
      <c r="V178" s="230">
        <f>ROUND(E178*U178,2)</f>
        <v>0</v>
      </c>
      <c r="W178" s="230"/>
      <c r="X178" s="230" t="s">
        <v>176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177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27"/>
      <c r="B179" s="228"/>
      <c r="C179" s="259" t="s">
        <v>366</v>
      </c>
      <c r="D179" s="232"/>
      <c r="E179" s="233">
        <v>4.55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179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59" t="s">
        <v>367</v>
      </c>
      <c r="D180" s="232"/>
      <c r="E180" s="233">
        <v>3.27</v>
      </c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179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59" t="s">
        <v>185</v>
      </c>
      <c r="D181" s="232"/>
      <c r="E181" s="233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179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59" t="s">
        <v>368</v>
      </c>
      <c r="D182" s="232"/>
      <c r="E182" s="233">
        <v>3.66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179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59" t="s">
        <v>369</v>
      </c>
      <c r="D183" s="232"/>
      <c r="E183" s="233">
        <v>2.58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179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59" t="s">
        <v>370</v>
      </c>
      <c r="D184" s="232"/>
      <c r="E184" s="233">
        <v>0.43</v>
      </c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179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59" t="s">
        <v>371</v>
      </c>
      <c r="D185" s="232"/>
      <c r="E185" s="233">
        <v>2.1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179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59" t="s">
        <v>372</v>
      </c>
      <c r="D186" s="232"/>
      <c r="E186" s="233">
        <v>0.51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179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3">
        <v>42</v>
      </c>
      <c r="B187" s="244" t="s">
        <v>373</v>
      </c>
      <c r="C187" s="258" t="s">
        <v>374</v>
      </c>
      <c r="D187" s="245" t="s">
        <v>173</v>
      </c>
      <c r="E187" s="246">
        <v>85.5</v>
      </c>
      <c r="F187" s="247"/>
      <c r="G187" s="248">
        <f>ROUND(E187*F187,2)</f>
        <v>0</v>
      </c>
      <c r="H187" s="231"/>
      <c r="I187" s="230">
        <f>ROUND(E187*H187,2)</f>
        <v>0</v>
      </c>
      <c r="J187" s="231"/>
      <c r="K187" s="230">
        <f>ROUND(E187*J187,2)</f>
        <v>0</v>
      </c>
      <c r="L187" s="230">
        <v>21</v>
      </c>
      <c r="M187" s="230">
        <f>G187*(1+L187/100)</f>
        <v>0</v>
      </c>
      <c r="N187" s="230">
        <v>3.916E-2</v>
      </c>
      <c r="O187" s="230">
        <f>ROUND(E187*N187,2)</f>
        <v>3.35</v>
      </c>
      <c r="P187" s="230">
        <v>0</v>
      </c>
      <c r="Q187" s="230">
        <f>ROUND(E187*P187,2)</f>
        <v>0</v>
      </c>
      <c r="R187" s="230"/>
      <c r="S187" s="230" t="s">
        <v>174</v>
      </c>
      <c r="T187" s="230" t="s">
        <v>175</v>
      </c>
      <c r="U187" s="230">
        <v>0</v>
      </c>
      <c r="V187" s="230">
        <f>ROUND(E187*U187,2)</f>
        <v>0</v>
      </c>
      <c r="W187" s="230"/>
      <c r="X187" s="230" t="s">
        <v>176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177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27"/>
      <c r="B188" s="228"/>
      <c r="C188" s="259" t="s">
        <v>375</v>
      </c>
      <c r="D188" s="232"/>
      <c r="E188" s="233">
        <v>22.75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179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59" t="s">
        <v>376</v>
      </c>
      <c r="D189" s="232"/>
      <c r="E189" s="233">
        <v>16.350000000000001</v>
      </c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179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59" t="s">
        <v>185</v>
      </c>
      <c r="D190" s="232"/>
      <c r="E190" s="233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179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59" t="s">
        <v>377</v>
      </c>
      <c r="D191" s="232"/>
      <c r="E191" s="233">
        <v>18.3</v>
      </c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179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59" t="s">
        <v>378</v>
      </c>
      <c r="D192" s="232"/>
      <c r="E192" s="233">
        <v>12.9</v>
      </c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179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59" t="s">
        <v>379</v>
      </c>
      <c r="D193" s="232"/>
      <c r="E193" s="233">
        <v>2.15</v>
      </c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179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59" t="s">
        <v>380</v>
      </c>
      <c r="D194" s="232"/>
      <c r="E194" s="233">
        <v>10.5</v>
      </c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179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59" t="s">
        <v>381</v>
      </c>
      <c r="D195" s="232"/>
      <c r="E195" s="233">
        <v>2.5499999999999998</v>
      </c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179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49">
        <v>43</v>
      </c>
      <c r="B196" s="250" t="s">
        <v>382</v>
      </c>
      <c r="C196" s="260" t="s">
        <v>383</v>
      </c>
      <c r="D196" s="251" t="s">
        <v>173</v>
      </c>
      <c r="E196" s="252">
        <v>85.5</v>
      </c>
      <c r="F196" s="253"/>
      <c r="G196" s="254">
        <f>ROUND(E196*F196,2)</f>
        <v>0</v>
      </c>
      <c r="H196" s="231"/>
      <c r="I196" s="230">
        <f>ROUND(E196*H196,2)</f>
        <v>0</v>
      </c>
      <c r="J196" s="231"/>
      <c r="K196" s="230">
        <f>ROUND(E196*J196,2)</f>
        <v>0</v>
      </c>
      <c r="L196" s="230">
        <v>21</v>
      </c>
      <c r="M196" s="230">
        <f>G196*(1+L196/100)</f>
        <v>0</v>
      </c>
      <c r="N196" s="230">
        <v>0</v>
      </c>
      <c r="O196" s="230">
        <f>ROUND(E196*N196,2)</f>
        <v>0</v>
      </c>
      <c r="P196" s="230">
        <v>0</v>
      </c>
      <c r="Q196" s="230">
        <f>ROUND(E196*P196,2)</f>
        <v>0</v>
      </c>
      <c r="R196" s="230"/>
      <c r="S196" s="230" t="s">
        <v>174</v>
      </c>
      <c r="T196" s="230" t="s">
        <v>175</v>
      </c>
      <c r="U196" s="230">
        <v>0</v>
      </c>
      <c r="V196" s="230">
        <f>ROUND(E196*U196,2)</f>
        <v>0</v>
      </c>
      <c r="W196" s="230"/>
      <c r="X196" s="230" t="s">
        <v>176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177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3">
        <v>44</v>
      </c>
      <c r="B197" s="244" t="s">
        <v>384</v>
      </c>
      <c r="C197" s="258" t="s">
        <v>385</v>
      </c>
      <c r="D197" s="245" t="s">
        <v>254</v>
      </c>
      <c r="E197" s="246">
        <v>5.13</v>
      </c>
      <c r="F197" s="247"/>
      <c r="G197" s="248">
        <f>ROUND(E197*F197,2)</f>
        <v>0</v>
      </c>
      <c r="H197" s="231"/>
      <c r="I197" s="230">
        <f>ROUND(E197*H197,2)</f>
        <v>0</v>
      </c>
      <c r="J197" s="231"/>
      <c r="K197" s="230">
        <f>ROUND(E197*J197,2)</f>
        <v>0</v>
      </c>
      <c r="L197" s="230">
        <v>21</v>
      </c>
      <c r="M197" s="230">
        <f>G197*(1+L197/100)</f>
        <v>0</v>
      </c>
      <c r="N197" s="230">
        <v>1.0211600000000001</v>
      </c>
      <c r="O197" s="230">
        <f>ROUND(E197*N197,2)</f>
        <v>5.24</v>
      </c>
      <c r="P197" s="230">
        <v>0</v>
      </c>
      <c r="Q197" s="230">
        <f>ROUND(E197*P197,2)</f>
        <v>0</v>
      </c>
      <c r="R197" s="230"/>
      <c r="S197" s="230" t="s">
        <v>174</v>
      </c>
      <c r="T197" s="230" t="s">
        <v>175</v>
      </c>
      <c r="U197" s="230">
        <v>0</v>
      </c>
      <c r="V197" s="230">
        <f>ROUND(E197*U197,2)</f>
        <v>0</v>
      </c>
      <c r="W197" s="230"/>
      <c r="X197" s="230" t="s">
        <v>176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177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1" t="s">
        <v>255</v>
      </c>
      <c r="D198" s="234"/>
      <c r="E198" s="235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179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0.399999999999999" outlineLevel="1" x14ac:dyDescent="0.25">
      <c r="A199" s="227"/>
      <c r="B199" s="228"/>
      <c r="C199" s="262" t="s">
        <v>386</v>
      </c>
      <c r="D199" s="234"/>
      <c r="E199" s="235">
        <v>45.5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179</v>
      </c>
      <c r="AH199" s="210">
        <v>2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2" t="s">
        <v>387</v>
      </c>
      <c r="D200" s="234"/>
      <c r="E200" s="235">
        <v>32.700000000000003</v>
      </c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179</v>
      </c>
      <c r="AH200" s="210">
        <v>2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2" t="s">
        <v>348</v>
      </c>
      <c r="D201" s="234"/>
      <c r="E201" s="235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179</v>
      </c>
      <c r="AH201" s="210">
        <v>2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2" t="s">
        <v>388</v>
      </c>
      <c r="D202" s="234"/>
      <c r="E202" s="235">
        <v>36.6</v>
      </c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179</v>
      </c>
      <c r="AH202" s="210">
        <v>2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2" t="s">
        <v>389</v>
      </c>
      <c r="D203" s="234"/>
      <c r="E203" s="235">
        <v>25.8</v>
      </c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179</v>
      </c>
      <c r="AH203" s="210">
        <v>2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2" t="s">
        <v>390</v>
      </c>
      <c r="D204" s="234"/>
      <c r="E204" s="235">
        <v>4.3</v>
      </c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179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2" t="s">
        <v>391</v>
      </c>
      <c r="D205" s="234"/>
      <c r="E205" s="235">
        <v>21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179</v>
      </c>
      <c r="AH205" s="210">
        <v>2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2" t="s">
        <v>392</v>
      </c>
      <c r="D206" s="234"/>
      <c r="E206" s="235">
        <v>5.0999999999999996</v>
      </c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179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1" t="s">
        <v>257</v>
      </c>
      <c r="D207" s="234"/>
      <c r="E207" s="235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179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59" t="s">
        <v>393</v>
      </c>
      <c r="D208" s="232"/>
      <c r="E208" s="233">
        <v>5.13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179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43">
        <v>45</v>
      </c>
      <c r="B209" s="244" t="s">
        <v>394</v>
      </c>
      <c r="C209" s="258" t="s">
        <v>395</v>
      </c>
      <c r="D209" s="245" t="s">
        <v>301</v>
      </c>
      <c r="E209" s="246">
        <v>171</v>
      </c>
      <c r="F209" s="247"/>
      <c r="G209" s="248">
        <f>ROUND(E209*F209,2)</f>
        <v>0</v>
      </c>
      <c r="H209" s="231"/>
      <c r="I209" s="230">
        <f>ROUND(E209*H209,2)</f>
        <v>0</v>
      </c>
      <c r="J209" s="231"/>
      <c r="K209" s="230">
        <f>ROUND(E209*J209,2)</f>
        <v>0</v>
      </c>
      <c r="L209" s="230">
        <v>21</v>
      </c>
      <c r="M209" s="230">
        <f>G209*(1+L209/100)</f>
        <v>0</v>
      </c>
      <c r="N209" s="230">
        <v>0</v>
      </c>
      <c r="O209" s="230">
        <f>ROUND(E209*N209,2)</f>
        <v>0</v>
      </c>
      <c r="P209" s="230">
        <v>0</v>
      </c>
      <c r="Q209" s="230">
        <f>ROUND(E209*P209,2)</f>
        <v>0</v>
      </c>
      <c r="R209" s="230"/>
      <c r="S209" s="230" t="s">
        <v>328</v>
      </c>
      <c r="T209" s="230" t="s">
        <v>175</v>
      </c>
      <c r="U209" s="230">
        <v>0</v>
      </c>
      <c r="V209" s="230">
        <f>ROUND(E209*U209,2)</f>
        <v>0</v>
      </c>
      <c r="W209" s="230"/>
      <c r="X209" s="230" t="s">
        <v>176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177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59" t="s">
        <v>396</v>
      </c>
      <c r="D210" s="232"/>
      <c r="E210" s="233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179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27"/>
      <c r="B211" s="228"/>
      <c r="C211" s="259" t="s">
        <v>397</v>
      </c>
      <c r="D211" s="232"/>
      <c r="E211" s="233">
        <v>45.5</v>
      </c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179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59" t="s">
        <v>398</v>
      </c>
      <c r="D212" s="232"/>
      <c r="E212" s="233">
        <v>32.700000000000003</v>
      </c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179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59" t="s">
        <v>185</v>
      </c>
      <c r="D213" s="232"/>
      <c r="E213" s="233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179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59" t="s">
        <v>399</v>
      </c>
      <c r="D214" s="232"/>
      <c r="E214" s="233">
        <v>36.6</v>
      </c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179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59" t="s">
        <v>400</v>
      </c>
      <c r="D215" s="232"/>
      <c r="E215" s="233">
        <v>25.8</v>
      </c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179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59" t="s">
        <v>401</v>
      </c>
      <c r="D216" s="232"/>
      <c r="E216" s="233">
        <v>4.3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179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59" t="s">
        <v>402</v>
      </c>
      <c r="D217" s="232"/>
      <c r="E217" s="233">
        <v>21</v>
      </c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179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59" t="s">
        <v>403</v>
      </c>
      <c r="D218" s="232"/>
      <c r="E218" s="233">
        <v>5.0999999999999996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179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x14ac:dyDescent="0.25">
      <c r="A219" s="237" t="s">
        <v>169</v>
      </c>
      <c r="B219" s="238" t="s">
        <v>83</v>
      </c>
      <c r="C219" s="257" t="s">
        <v>84</v>
      </c>
      <c r="D219" s="239"/>
      <c r="E219" s="240"/>
      <c r="F219" s="241"/>
      <c r="G219" s="242">
        <f>SUMIF(AG220:AG275,"&lt;&gt;NOR",G220:G275)</f>
        <v>0</v>
      </c>
      <c r="H219" s="236"/>
      <c r="I219" s="236">
        <f>SUM(I220:I275)</f>
        <v>0</v>
      </c>
      <c r="J219" s="236"/>
      <c r="K219" s="236">
        <f>SUM(K220:K275)</f>
        <v>0</v>
      </c>
      <c r="L219" s="236"/>
      <c r="M219" s="236">
        <f>SUM(M220:M275)</f>
        <v>0</v>
      </c>
      <c r="N219" s="236"/>
      <c r="O219" s="236">
        <f>SUM(O220:O275)</f>
        <v>115.73</v>
      </c>
      <c r="P219" s="236"/>
      <c r="Q219" s="236">
        <f>SUM(Q220:Q275)</f>
        <v>0</v>
      </c>
      <c r="R219" s="236"/>
      <c r="S219" s="236"/>
      <c r="T219" s="236"/>
      <c r="U219" s="236"/>
      <c r="V219" s="236">
        <f>SUM(V220:V275)</f>
        <v>0</v>
      </c>
      <c r="W219" s="236"/>
      <c r="X219" s="236"/>
      <c r="AG219" t="s">
        <v>170</v>
      </c>
    </row>
    <row r="220" spans="1:60" outlineLevel="1" x14ac:dyDescent="0.25">
      <c r="A220" s="243">
        <v>46</v>
      </c>
      <c r="B220" s="244" t="s">
        <v>404</v>
      </c>
      <c r="C220" s="258" t="s">
        <v>405</v>
      </c>
      <c r="D220" s="245" t="s">
        <v>173</v>
      </c>
      <c r="E220" s="246">
        <v>286.95499999999998</v>
      </c>
      <c r="F220" s="247"/>
      <c r="G220" s="248">
        <f>ROUND(E220*F220,2)</f>
        <v>0</v>
      </c>
      <c r="H220" s="231"/>
      <c r="I220" s="230">
        <f>ROUND(E220*H220,2)</f>
        <v>0</v>
      </c>
      <c r="J220" s="231"/>
      <c r="K220" s="230">
        <f>ROUND(E220*J220,2)</f>
        <v>0</v>
      </c>
      <c r="L220" s="230">
        <v>21</v>
      </c>
      <c r="M220" s="230">
        <f>G220*(1+L220/100)</f>
        <v>0</v>
      </c>
      <c r="N220" s="230">
        <v>0.24476000000000001</v>
      </c>
      <c r="O220" s="230">
        <f>ROUND(E220*N220,2)</f>
        <v>70.239999999999995</v>
      </c>
      <c r="P220" s="230">
        <v>0</v>
      </c>
      <c r="Q220" s="230">
        <f>ROUND(E220*P220,2)</f>
        <v>0</v>
      </c>
      <c r="R220" s="230"/>
      <c r="S220" s="230" t="s">
        <v>174</v>
      </c>
      <c r="T220" s="230" t="s">
        <v>175</v>
      </c>
      <c r="U220" s="230">
        <v>0</v>
      </c>
      <c r="V220" s="230">
        <f>ROUND(E220*U220,2)</f>
        <v>0</v>
      </c>
      <c r="W220" s="230"/>
      <c r="X220" s="230" t="s">
        <v>176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177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59" t="s">
        <v>406</v>
      </c>
      <c r="D221" s="232"/>
      <c r="E221" s="233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179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59" t="s">
        <v>407</v>
      </c>
      <c r="D222" s="232"/>
      <c r="E222" s="233">
        <v>63.6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179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59" t="s">
        <v>408</v>
      </c>
      <c r="D223" s="232"/>
      <c r="E223" s="233">
        <v>84.1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179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59" t="s">
        <v>409</v>
      </c>
      <c r="D224" s="232"/>
      <c r="E224" s="233">
        <v>114.06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179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59" t="s">
        <v>410</v>
      </c>
      <c r="D225" s="232"/>
      <c r="E225" s="233">
        <v>25.2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179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0.399999999999999" outlineLevel="1" x14ac:dyDescent="0.25">
      <c r="A226" s="243">
        <v>47</v>
      </c>
      <c r="B226" s="244" t="s">
        <v>411</v>
      </c>
      <c r="C226" s="258" t="s">
        <v>412</v>
      </c>
      <c r="D226" s="245" t="s">
        <v>254</v>
      </c>
      <c r="E226" s="246">
        <v>1.6563000000000001</v>
      </c>
      <c r="F226" s="247"/>
      <c r="G226" s="248">
        <f>ROUND(E226*F226,2)</f>
        <v>0</v>
      </c>
      <c r="H226" s="231"/>
      <c r="I226" s="230">
        <f>ROUND(E226*H226,2)</f>
        <v>0</v>
      </c>
      <c r="J226" s="231"/>
      <c r="K226" s="230">
        <f>ROUND(E226*J226,2)</f>
        <v>0</v>
      </c>
      <c r="L226" s="230">
        <v>21</v>
      </c>
      <c r="M226" s="230">
        <f>G226*(1+L226/100)</f>
        <v>0</v>
      </c>
      <c r="N226" s="230">
        <v>1.04548</v>
      </c>
      <c r="O226" s="230">
        <f>ROUND(E226*N226,2)</f>
        <v>1.73</v>
      </c>
      <c r="P226" s="230">
        <v>0</v>
      </c>
      <c r="Q226" s="230">
        <f>ROUND(E226*P226,2)</f>
        <v>0</v>
      </c>
      <c r="R226" s="230"/>
      <c r="S226" s="230" t="s">
        <v>174</v>
      </c>
      <c r="T226" s="230" t="s">
        <v>175</v>
      </c>
      <c r="U226" s="230">
        <v>0</v>
      </c>
      <c r="V226" s="230">
        <f>ROUND(E226*U226,2)</f>
        <v>0</v>
      </c>
      <c r="W226" s="230"/>
      <c r="X226" s="230" t="s">
        <v>176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177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61" t="s">
        <v>255</v>
      </c>
      <c r="D227" s="234"/>
      <c r="E227" s="235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179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2" t="s">
        <v>413</v>
      </c>
      <c r="D228" s="234"/>
      <c r="E228" s="235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179</v>
      </c>
      <c r="AH228" s="210">
        <v>2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2" t="s">
        <v>414</v>
      </c>
      <c r="D229" s="234"/>
      <c r="E229" s="235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179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2" t="s">
        <v>415</v>
      </c>
      <c r="D230" s="234"/>
      <c r="E230" s="235">
        <v>63.6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179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2" t="s">
        <v>416</v>
      </c>
      <c r="D231" s="234"/>
      <c r="E231" s="235">
        <v>84.1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179</v>
      </c>
      <c r="AH231" s="210">
        <v>2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2" t="s">
        <v>417</v>
      </c>
      <c r="D232" s="234"/>
      <c r="E232" s="235">
        <v>114.06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179</v>
      </c>
      <c r="AH232" s="210">
        <v>2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2" t="s">
        <v>418</v>
      </c>
      <c r="D233" s="234"/>
      <c r="E233" s="235">
        <v>25.2</v>
      </c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179</v>
      </c>
      <c r="AH233" s="210">
        <v>2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1" t="s">
        <v>257</v>
      </c>
      <c r="D234" s="234"/>
      <c r="E234" s="235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179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59" t="s">
        <v>419</v>
      </c>
      <c r="D235" s="232"/>
      <c r="E235" s="233">
        <v>1.66</v>
      </c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179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.399999999999999" outlineLevel="1" x14ac:dyDescent="0.25">
      <c r="A236" s="243">
        <v>48</v>
      </c>
      <c r="B236" s="244" t="s">
        <v>420</v>
      </c>
      <c r="C236" s="258" t="s">
        <v>421</v>
      </c>
      <c r="D236" s="245" t="s">
        <v>226</v>
      </c>
      <c r="E236" s="246">
        <v>8</v>
      </c>
      <c r="F236" s="247"/>
      <c r="G236" s="248">
        <f>ROUND(E236*F236,2)</f>
        <v>0</v>
      </c>
      <c r="H236" s="231"/>
      <c r="I236" s="230">
        <f>ROUND(E236*H236,2)</f>
        <v>0</v>
      </c>
      <c r="J236" s="231"/>
      <c r="K236" s="230">
        <f>ROUND(E236*J236,2)</f>
        <v>0</v>
      </c>
      <c r="L236" s="230">
        <v>21</v>
      </c>
      <c r="M236" s="230">
        <f>G236*(1+L236/100)</f>
        <v>0</v>
      </c>
      <c r="N236" s="230">
        <v>7.5450000000000003E-2</v>
      </c>
      <c r="O236" s="230">
        <f>ROUND(E236*N236,2)</f>
        <v>0.6</v>
      </c>
      <c r="P236" s="230">
        <v>0</v>
      </c>
      <c r="Q236" s="230">
        <f>ROUND(E236*P236,2)</f>
        <v>0</v>
      </c>
      <c r="R236" s="230"/>
      <c r="S236" s="230" t="s">
        <v>174</v>
      </c>
      <c r="T236" s="230" t="s">
        <v>175</v>
      </c>
      <c r="U236" s="230">
        <v>0</v>
      </c>
      <c r="V236" s="230">
        <f>ROUND(E236*U236,2)</f>
        <v>0</v>
      </c>
      <c r="W236" s="230"/>
      <c r="X236" s="230" t="s">
        <v>176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177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59" t="s">
        <v>422</v>
      </c>
      <c r="D237" s="232"/>
      <c r="E237" s="233">
        <v>8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179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3">
        <v>49</v>
      </c>
      <c r="B238" s="244" t="s">
        <v>423</v>
      </c>
      <c r="C238" s="258" t="s">
        <v>424</v>
      </c>
      <c r="D238" s="245" t="s">
        <v>182</v>
      </c>
      <c r="E238" s="246">
        <v>14.63025</v>
      </c>
      <c r="F238" s="247"/>
      <c r="G238" s="248">
        <f>ROUND(E238*F238,2)</f>
        <v>0</v>
      </c>
      <c r="H238" s="231"/>
      <c r="I238" s="230">
        <f>ROUND(E238*H238,2)</f>
        <v>0</v>
      </c>
      <c r="J238" s="231"/>
      <c r="K238" s="230">
        <f>ROUND(E238*J238,2)</f>
        <v>0</v>
      </c>
      <c r="L238" s="230">
        <v>21</v>
      </c>
      <c r="M238" s="230">
        <f>G238*(1+L238/100)</f>
        <v>0</v>
      </c>
      <c r="N238" s="230">
        <v>2.5251100000000002</v>
      </c>
      <c r="O238" s="230">
        <f>ROUND(E238*N238,2)</f>
        <v>36.94</v>
      </c>
      <c r="P238" s="230">
        <v>0</v>
      </c>
      <c r="Q238" s="230">
        <f>ROUND(E238*P238,2)</f>
        <v>0</v>
      </c>
      <c r="R238" s="230"/>
      <c r="S238" s="230" t="s">
        <v>174</v>
      </c>
      <c r="T238" s="230" t="s">
        <v>175</v>
      </c>
      <c r="U238" s="230">
        <v>0</v>
      </c>
      <c r="V238" s="230">
        <f>ROUND(E238*U238,2)</f>
        <v>0</v>
      </c>
      <c r="W238" s="230"/>
      <c r="X238" s="230" t="s">
        <v>176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193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59" t="s">
        <v>425</v>
      </c>
      <c r="D239" s="232"/>
      <c r="E239" s="233">
        <v>0.38</v>
      </c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179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0.399999999999999" outlineLevel="1" x14ac:dyDescent="0.25">
      <c r="A240" s="227"/>
      <c r="B240" s="228"/>
      <c r="C240" s="259" t="s">
        <v>426</v>
      </c>
      <c r="D240" s="232"/>
      <c r="E240" s="233">
        <v>6.65</v>
      </c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179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59" t="s">
        <v>243</v>
      </c>
      <c r="D241" s="232"/>
      <c r="E241" s="233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179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59" t="s">
        <v>427</v>
      </c>
      <c r="D242" s="232"/>
      <c r="E242" s="233">
        <v>0.12</v>
      </c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179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59" t="s">
        <v>243</v>
      </c>
      <c r="D243" s="232"/>
      <c r="E243" s="233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179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30.6" outlineLevel="1" x14ac:dyDescent="0.25">
      <c r="A244" s="227"/>
      <c r="B244" s="228"/>
      <c r="C244" s="259" t="s">
        <v>428</v>
      </c>
      <c r="D244" s="232"/>
      <c r="E244" s="233">
        <v>7.48</v>
      </c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179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3">
        <v>50</v>
      </c>
      <c r="B245" s="244" t="s">
        <v>429</v>
      </c>
      <c r="C245" s="258" t="s">
        <v>430</v>
      </c>
      <c r="D245" s="245" t="s">
        <v>301</v>
      </c>
      <c r="E245" s="246">
        <v>34.5</v>
      </c>
      <c r="F245" s="247"/>
      <c r="G245" s="248">
        <f>ROUND(E245*F245,2)</f>
        <v>0</v>
      </c>
      <c r="H245" s="231"/>
      <c r="I245" s="230">
        <f>ROUND(E245*H245,2)</f>
        <v>0</v>
      </c>
      <c r="J245" s="231"/>
      <c r="K245" s="230">
        <f>ROUND(E245*J245,2)</f>
        <v>0</v>
      </c>
      <c r="L245" s="230">
        <v>21</v>
      </c>
      <c r="M245" s="230">
        <f>G245*(1+L245/100)</f>
        <v>0</v>
      </c>
      <c r="N245" s="230">
        <v>0.11369</v>
      </c>
      <c r="O245" s="230">
        <f>ROUND(E245*N245,2)</f>
        <v>3.92</v>
      </c>
      <c r="P245" s="230">
        <v>0</v>
      </c>
      <c r="Q245" s="230">
        <f>ROUND(E245*P245,2)</f>
        <v>0</v>
      </c>
      <c r="R245" s="230"/>
      <c r="S245" s="230" t="s">
        <v>174</v>
      </c>
      <c r="T245" s="230" t="s">
        <v>175</v>
      </c>
      <c r="U245" s="230">
        <v>0</v>
      </c>
      <c r="V245" s="230">
        <f>ROUND(E245*U245,2)</f>
        <v>0</v>
      </c>
      <c r="W245" s="230"/>
      <c r="X245" s="230" t="s">
        <v>176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177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0.399999999999999" outlineLevel="1" x14ac:dyDescent="0.25">
      <c r="A246" s="227"/>
      <c r="B246" s="228"/>
      <c r="C246" s="259" t="s">
        <v>431</v>
      </c>
      <c r="D246" s="232"/>
      <c r="E246" s="233">
        <v>34.5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179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3">
        <v>51</v>
      </c>
      <c r="B247" s="244" t="s">
        <v>432</v>
      </c>
      <c r="C247" s="258" t="s">
        <v>433</v>
      </c>
      <c r="D247" s="245" t="s">
        <v>173</v>
      </c>
      <c r="E247" s="246">
        <v>6.9</v>
      </c>
      <c r="F247" s="247"/>
      <c r="G247" s="248">
        <f>ROUND(E247*F247,2)</f>
        <v>0</v>
      </c>
      <c r="H247" s="231"/>
      <c r="I247" s="230">
        <f>ROUND(E247*H247,2)</f>
        <v>0</v>
      </c>
      <c r="J247" s="231"/>
      <c r="K247" s="230">
        <f>ROUND(E247*J247,2)</f>
        <v>0</v>
      </c>
      <c r="L247" s="230">
        <v>21</v>
      </c>
      <c r="M247" s="230">
        <f>G247*(1+L247/100)</f>
        <v>0</v>
      </c>
      <c r="N247" s="230">
        <v>1.6930000000000001E-2</v>
      </c>
      <c r="O247" s="230">
        <f>ROUND(E247*N247,2)</f>
        <v>0.12</v>
      </c>
      <c r="P247" s="230">
        <v>0</v>
      </c>
      <c r="Q247" s="230">
        <f>ROUND(E247*P247,2)</f>
        <v>0</v>
      </c>
      <c r="R247" s="230"/>
      <c r="S247" s="230" t="s">
        <v>174</v>
      </c>
      <c r="T247" s="230" t="s">
        <v>175</v>
      </c>
      <c r="U247" s="230">
        <v>0</v>
      </c>
      <c r="V247" s="230">
        <f>ROUND(E247*U247,2)</f>
        <v>0</v>
      </c>
      <c r="W247" s="230"/>
      <c r="X247" s="230" t="s">
        <v>176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177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1" x14ac:dyDescent="0.25">
      <c r="A248" s="227"/>
      <c r="B248" s="228"/>
      <c r="C248" s="259" t="s">
        <v>434</v>
      </c>
      <c r="D248" s="232"/>
      <c r="E248" s="233">
        <v>6.9</v>
      </c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179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9">
        <v>52</v>
      </c>
      <c r="B249" s="250" t="s">
        <v>435</v>
      </c>
      <c r="C249" s="260" t="s">
        <v>436</v>
      </c>
      <c r="D249" s="251" t="s">
        <v>173</v>
      </c>
      <c r="E249" s="252">
        <v>6.9</v>
      </c>
      <c r="F249" s="253"/>
      <c r="G249" s="254">
        <f>ROUND(E249*F249,2)</f>
        <v>0</v>
      </c>
      <c r="H249" s="231"/>
      <c r="I249" s="230">
        <f>ROUND(E249*H249,2)</f>
        <v>0</v>
      </c>
      <c r="J249" s="231"/>
      <c r="K249" s="230">
        <f>ROUND(E249*J249,2)</f>
        <v>0</v>
      </c>
      <c r="L249" s="230">
        <v>21</v>
      </c>
      <c r="M249" s="230">
        <f>G249*(1+L249/100)</f>
        <v>0</v>
      </c>
      <c r="N249" s="230">
        <v>0</v>
      </c>
      <c r="O249" s="230">
        <f>ROUND(E249*N249,2)</f>
        <v>0</v>
      </c>
      <c r="P249" s="230">
        <v>0</v>
      </c>
      <c r="Q249" s="230">
        <f>ROUND(E249*P249,2)</f>
        <v>0</v>
      </c>
      <c r="R249" s="230"/>
      <c r="S249" s="230" t="s">
        <v>174</v>
      </c>
      <c r="T249" s="230" t="s">
        <v>175</v>
      </c>
      <c r="U249" s="230">
        <v>0</v>
      </c>
      <c r="V249" s="230">
        <f>ROUND(E249*U249,2)</f>
        <v>0</v>
      </c>
      <c r="W249" s="230"/>
      <c r="X249" s="230" t="s">
        <v>176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177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43">
        <v>53</v>
      </c>
      <c r="B250" s="244" t="s">
        <v>437</v>
      </c>
      <c r="C250" s="258" t="s">
        <v>438</v>
      </c>
      <c r="D250" s="245" t="s">
        <v>301</v>
      </c>
      <c r="E250" s="246">
        <v>79.8</v>
      </c>
      <c r="F250" s="247"/>
      <c r="G250" s="248">
        <f>ROUND(E250*F250,2)</f>
        <v>0</v>
      </c>
      <c r="H250" s="231"/>
      <c r="I250" s="230">
        <f>ROUND(E250*H250,2)</f>
        <v>0</v>
      </c>
      <c r="J250" s="231"/>
      <c r="K250" s="230">
        <f>ROUND(E250*J250,2)</f>
        <v>0</v>
      </c>
      <c r="L250" s="230">
        <v>21</v>
      </c>
      <c r="M250" s="230">
        <f>G250*(1+L250/100)</f>
        <v>0</v>
      </c>
      <c r="N250" s="230">
        <v>0</v>
      </c>
      <c r="O250" s="230">
        <f>ROUND(E250*N250,2)</f>
        <v>0</v>
      </c>
      <c r="P250" s="230">
        <v>0</v>
      </c>
      <c r="Q250" s="230">
        <f>ROUND(E250*P250,2)</f>
        <v>0</v>
      </c>
      <c r="R250" s="230"/>
      <c r="S250" s="230" t="s">
        <v>328</v>
      </c>
      <c r="T250" s="230" t="s">
        <v>175</v>
      </c>
      <c r="U250" s="230">
        <v>0</v>
      </c>
      <c r="V250" s="230">
        <f>ROUND(E250*U250,2)</f>
        <v>0</v>
      </c>
      <c r="W250" s="230"/>
      <c r="X250" s="230" t="s">
        <v>176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177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30.6" outlineLevel="1" x14ac:dyDescent="0.25">
      <c r="A251" s="227"/>
      <c r="B251" s="228"/>
      <c r="C251" s="259" t="s">
        <v>439</v>
      </c>
      <c r="D251" s="232"/>
      <c r="E251" s="233">
        <v>79.8</v>
      </c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179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43">
        <v>54</v>
      </c>
      <c r="B252" s="244" t="s">
        <v>440</v>
      </c>
      <c r="C252" s="258" t="s">
        <v>441</v>
      </c>
      <c r="D252" s="245" t="s">
        <v>173</v>
      </c>
      <c r="E252" s="246">
        <v>89.385000000000005</v>
      </c>
      <c r="F252" s="247"/>
      <c r="G252" s="248">
        <f>ROUND(E252*F252,2)</f>
        <v>0</v>
      </c>
      <c r="H252" s="231"/>
      <c r="I252" s="230">
        <f>ROUND(E252*H252,2)</f>
        <v>0</v>
      </c>
      <c r="J252" s="231"/>
      <c r="K252" s="230">
        <f>ROUND(E252*J252,2)</f>
        <v>0</v>
      </c>
      <c r="L252" s="230">
        <v>21</v>
      </c>
      <c r="M252" s="230">
        <f>G252*(1+L252/100)</f>
        <v>0</v>
      </c>
      <c r="N252" s="230">
        <v>7.8200000000000006E-3</v>
      </c>
      <c r="O252" s="230">
        <f>ROUND(E252*N252,2)</f>
        <v>0.7</v>
      </c>
      <c r="P252" s="230">
        <v>0</v>
      </c>
      <c r="Q252" s="230">
        <f>ROUND(E252*P252,2)</f>
        <v>0</v>
      </c>
      <c r="R252" s="230"/>
      <c r="S252" s="230" t="s">
        <v>174</v>
      </c>
      <c r="T252" s="230" t="s">
        <v>175</v>
      </c>
      <c r="U252" s="230">
        <v>0</v>
      </c>
      <c r="V252" s="230">
        <f>ROUND(E252*U252,2)</f>
        <v>0</v>
      </c>
      <c r="W252" s="230"/>
      <c r="X252" s="230" t="s">
        <v>176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193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59" t="s">
        <v>442</v>
      </c>
      <c r="D253" s="232"/>
      <c r="E253" s="233">
        <v>3.05</v>
      </c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179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0.399999999999999" outlineLevel="1" x14ac:dyDescent="0.25">
      <c r="A254" s="227"/>
      <c r="B254" s="228"/>
      <c r="C254" s="259" t="s">
        <v>443</v>
      </c>
      <c r="D254" s="232"/>
      <c r="E254" s="233">
        <v>44.33</v>
      </c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179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59" t="s">
        <v>243</v>
      </c>
      <c r="D255" s="232"/>
      <c r="E255" s="233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179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59" t="s">
        <v>444</v>
      </c>
      <c r="D256" s="232"/>
      <c r="E256" s="233">
        <v>1.56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179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59" t="s">
        <v>243</v>
      </c>
      <c r="D257" s="232"/>
      <c r="E257" s="233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179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30.6" outlineLevel="1" x14ac:dyDescent="0.25">
      <c r="A258" s="227"/>
      <c r="B258" s="228"/>
      <c r="C258" s="259" t="s">
        <v>445</v>
      </c>
      <c r="D258" s="232"/>
      <c r="E258" s="233">
        <v>40.450000000000003</v>
      </c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179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9">
        <v>55</v>
      </c>
      <c r="B259" s="250" t="s">
        <v>446</v>
      </c>
      <c r="C259" s="260" t="s">
        <v>447</v>
      </c>
      <c r="D259" s="251" t="s">
        <v>173</v>
      </c>
      <c r="E259" s="252">
        <v>89.385000000000005</v>
      </c>
      <c r="F259" s="253"/>
      <c r="G259" s="254">
        <f>ROUND(E259*F259,2)</f>
        <v>0</v>
      </c>
      <c r="H259" s="231"/>
      <c r="I259" s="230">
        <f>ROUND(E259*H259,2)</f>
        <v>0</v>
      </c>
      <c r="J259" s="231"/>
      <c r="K259" s="230">
        <f>ROUND(E259*J259,2)</f>
        <v>0</v>
      </c>
      <c r="L259" s="230">
        <v>21</v>
      </c>
      <c r="M259" s="230">
        <f>G259*(1+L259/100)</f>
        <v>0</v>
      </c>
      <c r="N259" s="230">
        <v>0</v>
      </c>
      <c r="O259" s="230">
        <f>ROUND(E259*N259,2)</f>
        <v>0</v>
      </c>
      <c r="P259" s="230">
        <v>0</v>
      </c>
      <c r="Q259" s="230">
        <f>ROUND(E259*P259,2)</f>
        <v>0</v>
      </c>
      <c r="R259" s="230"/>
      <c r="S259" s="230" t="s">
        <v>174</v>
      </c>
      <c r="T259" s="230" t="s">
        <v>175</v>
      </c>
      <c r="U259" s="230">
        <v>0</v>
      </c>
      <c r="V259" s="230">
        <f>ROUND(E259*U259,2)</f>
        <v>0</v>
      </c>
      <c r="W259" s="230"/>
      <c r="X259" s="230" t="s">
        <v>176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193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43">
        <v>56</v>
      </c>
      <c r="B260" s="244" t="s">
        <v>448</v>
      </c>
      <c r="C260" s="258" t="s">
        <v>449</v>
      </c>
      <c r="D260" s="245" t="s">
        <v>254</v>
      </c>
      <c r="E260" s="246">
        <v>1.45835</v>
      </c>
      <c r="F260" s="247"/>
      <c r="G260" s="248">
        <f>ROUND(E260*F260,2)</f>
        <v>0</v>
      </c>
      <c r="H260" s="231"/>
      <c r="I260" s="230">
        <f>ROUND(E260*H260,2)</f>
        <v>0</v>
      </c>
      <c r="J260" s="231"/>
      <c r="K260" s="230">
        <f>ROUND(E260*J260,2)</f>
        <v>0</v>
      </c>
      <c r="L260" s="230">
        <v>21</v>
      </c>
      <c r="M260" s="230">
        <f>G260*(1+L260/100)</f>
        <v>0</v>
      </c>
      <c r="N260" s="230">
        <v>1.0166500000000001</v>
      </c>
      <c r="O260" s="230">
        <f>ROUND(E260*N260,2)</f>
        <v>1.48</v>
      </c>
      <c r="P260" s="230">
        <v>0</v>
      </c>
      <c r="Q260" s="230">
        <f>ROUND(E260*P260,2)</f>
        <v>0</v>
      </c>
      <c r="R260" s="230"/>
      <c r="S260" s="230" t="s">
        <v>174</v>
      </c>
      <c r="T260" s="230" t="s">
        <v>175</v>
      </c>
      <c r="U260" s="230">
        <v>0</v>
      </c>
      <c r="V260" s="230">
        <f>ROUND(E260*U260,2)</f>
        <v>0</v>
      </c>
      <c r="W260" s="230"/>
      <c r="X260" s="230" t="s">
        <v>176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193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61" t="s">
        <v>255</v>
      </c>
      <c r="D261" s="234"/>
      <c r="E261" s="235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179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62" t="s">
        <v>450</v>
      </c>
      <c r="D262" s="234"/>
      <c r="E262" s="235">
        <v>0.38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179</v>
      </c>
      <c r="AH262" s="210">
        <v>2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30.6" outlineLevel="1" x14ac:dyDescent="0.25">
      <c r="A263" s="227"/>
      <c r="B263" s="228"/>
      <c r="C263" s="262" t="s">
        <v>451</v>
      </c>
      <c r="D263" s="234"/>
      <c r="E263" s="235">
        <v>6.65</v>
      </c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179</v>
      </c>
      <c r="AH263" s="210">
        <v>2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61" t="s">
        <v>257</v>
      </c>
      <c r="D264" s="234"/>
      <c r="E264" s="235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179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59" t="s">
        <v>452</v>
      </c>
      <c r="D265" s="232"/>
      <c r="E265" s="233">
        <v>0.7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179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59" t="s">
        <v>243</v>
      </c>
      <c r="D266" s="232"/>
      <c r="E266" s="233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179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61" t="s">
        <v>255</v>
      </c>
      <c r="D267" s="234"/>
      <c r="E267" s="235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179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2" t="s">
        <v>453</v>
      </c>
      <c r="D268" s="234"/>
      <c r="E268" s="235">
        <v>0.12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179</v>
      </c>
      <c r="AH268" s="210">
        <v>2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61" t="s">
        <v>257</v>
      </c>
      <c r="D269" s="234"/>
      <c r="E269" s="235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179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59" t="s">
        <v>454</v>
      </c>
      <c r="D270" s="232"/>
      <c r="E270" s="233">
        <v>0.01</v>
      </c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179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59" t="s">
        <v>243</v>
      </c>
      <c r="D271" s="232"/>
      <c r="E271" s="233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179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61" t="s">
        <v>255</v>
      </c>
      <c r="D272" s="234"/>
      <c r="E272" s="235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179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30.6" outlineLevel="1" x14ac:dyDescent="0.25">
      <c r="A273" s="227"/>
      <c r="B273" s="228"/>
      <c r="C273" s="262" t="s">
        <v>455</v>
      </c>
      <c r="D273" s="234"/>
      <c r="E273" s="235">
        <v>7.48</v>
      </c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179</v>
      </c>
      <c r="AH273" s="210">
        <v>2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61" t="s">
        <v>257</v>
      </c>
      <c r="D274" s="234"/>
      <c r="E274" s="235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179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59" t="s">
        <v>456</v>
      </c>
      <c r="D275" s="232"/>
      <c r="E275" s="233">
        <v>0.75</v>
      </c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179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x14ac:dyDescent="0.25">
      <c r="A276" s="237" t="s">
        <v>169</v>
      </c>
      <c r="B276" s="238" t="s">
        <v>85</v>
      </c>
      <c r="C276" s="257" t="s">
        <v>86</v>
      </c>
      <c r="D276" s="239"/>
      <c r="E276" s="240"/>
      <c r="F276" s="241"/>
      <c r="G276" s="242">
        <f>SUMIF(AG277:AG305,"&lt;&gt;NOR",G277:G305)</f>
        <v>0</v>
      </c>
      <c r="H276" s="236"/>
      <c r="I276" s="236">
        <f>SUM(I277:I305)</f>
        <v>0</v>
      </c>
      <c r="J276" s="236"/>
      <c r="K276" s="236">
        <f>SUM(K277:K305)</f>
        <v>0</v>
      </c>
      <c r="L276" s="236"/>
      <c r="M276" s="236">
        <f>SUM(M277:M305)</f>
        <v>0</v>
      </c>
      <c r="N276" s="236"/>
      <c r="O276" s="236">
        <f>SUM(O277:O305)</f>
        <v>34.790000000000006</v>
      </c>
      <c r="P276" s="236"/>
      <c r="Q276" s="236">
        <f>SUM(Q277:Q305)</f>
        <v>0</v>
      </c>
      <c r="R276" s="236"/>
      <c r="S276" s="236"/>
      <c r="T276" s="236"/>
      <c r="U276" s="236"/>
      <c r="V276" s="236">
        <f>SUM(V277:V305)</f>
        <v>0</v>
      </c>
      <c r="W276" s="236"/>
      <c r="X276" s="236"/>
      <c r="AG276" t="s">
        <v>170</v>
      </c>
    </row>
    <row r="277" spans="1:60" ht="20.399999999999999" outlineLevel="1" x14ac:dyDescent="0.25">
      <c r="A277" s="243">
        <v>57</v>
      </c>
      <c r="B277" s="244" t="s">
        <v>457</v>
      </c>
      <c r="C277" s="258" t="s">
        <v>458</v>
      </c>
      <c r="D277" s="245" t="s">
        <v>173</v>
      </c>
      <c r="E277" s="246">
        <v>45.5</v>
      </c>
      <c r="F277" s="247"/>
      <c r="G277" s="248">
        <f>ROUND(E277*F277,2)</f>
        <v>0</v>
      </c>
      <c r="H277" s="231"/>
      <c r="I277" s="230">
        <f>ROUND(E277*H277,2)</f>
        <v>0</v>
      </c>
      <c r="J277" s="231"/>
      <c r="K277" s="230">
        <f>ROUND(E277*J277,2)</f>
        <v>0</v>
      </c>
      <c r="L277" s="230">
        <v>21</v>
      </c>
      <c r="M277" s="230">
        <f>G277*(1+L277/100)</f>
        <v>0</v>
      </c>
      <c r="N277" s="230">
        <v>0.441</v>
      </c>
      <c r="O277" s="230">
        <f>ROUND(E277*N277,2)</f>
        <v>20.07</v>
      </c>
      <c r="P277" s="230">
        <v>0</v>
      </c>
      <c r="Q277" s="230">
        <f>ROUND(E277*P277,2)</f>
        <v>0</v>
      </c>
      <c r="R277" s="230"/>
      <c r="S277" s="230" t="s">
        <v>174</v>
      </c>
      <c r="T277" s="230" t="s">
        <v>175</v>
      </c>
      <c r="U277" s="230">
        <v>0</v>
      </c>
      <c r="V277" s="230">
        <f>ROUND(E277*U277,2)</f>
        <v>0</v>
      </c>
      <c r="W277" s="230"/>
      <c r="X277" s="230" t="s">
        <v>176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193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27"/>
      <c r="B278" s="228"/>
      <c r="C278" s="259" t="s">
        <v>459</v>
      </c>
      <c r="D278" s="232"/>
      <c r="E278" s="233">
        <v>45.5</v>
      </c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179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3">
        <v>58</v>
      </c>
      <c r="B279" s="244" t="s">
        <v>460</v>
      </c>
      <c r="C279" s="258" t="s">
        <v>461</v>
      </c>
      <c r="D279" s="245" t="s">
        <v>173</v>
      </c>
      <c r="E279" s="246">
        <v>45.5</v>
      </c>
      <c r="F279" s="247"/>
      <c r="G279" s="248">
        <f>ROUND(E279*F279,2)</f>
        <v>0</v>
      </c>
      <c r="H279" s="231"/>
      <c r="I279" s="230">
        <f>ROUND(E279*H279,2)</f>
        <v>0</v>
      </c>
      <c r="J279" s="231"/>
      <c r="K279" s="230">
        <f>ROUND(E279*J279,2)</f>
        <v>0</v>
      </c>
      <c r="L279" s="230">
        <v>21</v>
      </c>
      <c r="M279" s="230">
        <f>G279*(1+L279/100)</f>
        <v>0</v>
      </c>
      <c r="N279" s="230">
        <v>7.3899999999999993E-2</v>
      </c>
      <c r="O279" s="230">
        <f>ROUND(E279*N279,2)</f>
        <v>3.36</v>
      </c>
      <c r="P279" s="230">
        <v>0</v>
      </c>
      <c r="Q279" s="230">
        <f>ROUND(E279*P279,2)</f>
        <v>0</v>
      </c>
      <c r="R279" s="230"/>
      <c r="S279" s="230" t="s">
        <v>174</v>
      </c>
      <c r="T279" s="230" t="s">
        <v>175</v>
      </c>
      <c r="U279" s="230">
        <v>0</v>
      </c>
      <c r="V279" s="230">
        <f>ROUND(E279*U279,2)</f>
        <v>0</v>
      </c>
      <c r="W279" s="230"/>
      <c r="X279" s="230" t="s">
        <v>176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177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.399999999999999" outlineLevel="1" x14ac:dyDescent="0.25">
      <c r="A280" s="227"/>
      <c r="B280" s="228"/>
      <c r="C280" s="259" t="s">
        <v>459</v>
      </c>
      <c r="D280" s="232"/>
      <c r="E280" s="233">
        <v>45.5</v>
      </c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179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9">
        <v>59</v>
      </c>
      <c r="B281" s="250" t="s">
        <v>462</v>
      </c>
      <c r="C281" s="260" t="s">
        <v>463</v>
      </c>
      <c r="D281" s="251" t="s">
        <v>301</v>
      </c>
      <c r="E281" s="252">
        <v>5</v>
      </c>
      <c r="F281" s="253"/>
      <c r="G281" s="254">
        <f>ROUND(E281*F281,2)</f>
        <v>0</v>
      </c>
      <c r="H281" s="231"/>
      <c r="I281" s="230">
        <f>ROUND(E281*H281,2)</f>
        <v>0</v>
      </c>
      <c r="J281" s="231"/>
      <c r="K281" s="230">
        <f>ROUND(E281*J281,2)</f>
        <v>0</v>
      </c>
      <c r="L281" s="230">
        <v>21</v>
      </c>
      <c r="M281" s="230">
        <f>G281*(1+L281/100)</f>
        <v>0</v>
      </c>
      <c r="N281" s="230">
        <v>3.3E-4</v>
      </c>
      <c r="O281" s="230">
        <f>ROUND(E281*N281,2)</f>
        <v>0</v>
      </c>
      <c r="P281" s="230">
        <v>0</v>
      </c>
      <c r="Q281" s="230">
        <f>ROUND(E281*P281,2)</f>
        <v>0</v>
      </c>
      <c r="R281" s="230"/>
      <c r="S281" s="230" t="s">
        <v>174</v>
      </c>
      <c r="T281" s="230" t="s">
        <v>175</v>
      </c>
      <c r="U281" s="230">
        <v>0</v>
      </c>
      <c r="V281" s="230">
        <f>ROUND(E281*U281,2)</f>
        <v>0</v>
      </c>
      <c r="W281" s="230"/>
      <c r="X281" s="230" t="s">
        <v>176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177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3">
        <v>60</v>
      </c>
      <c r="B282" s="244" t="s">
        <v>464</v>
      </c>
      <c r="C282" s="258" t="s">
        <v>465</v>
      </c>
      <c r="D282" s="245" t="s">
        <v>173</v>
      </c>
      <c r="E282" s="246">
        <v>17.850000000000001</v>
      </c>
      <c r="F282" s="247"/>
      <c r="G282" s="248">
        <f>ROUND(E282*F282,2)</f>
        <v>0</v>
      </c>
      <c r="H282" s="231"/>
      <c r="I282" s="230">
        <f>ROUND(E282*H282,2)</f>
        <v>0</v>
      </c>
      <c r="J282" s="231"/>
      <c r="K282" s="230">
        <f>ROUND(E282*J282,2)</f>
        <v>0</v>
      </c>
      <c r="L282" s="230">
        <v>21</v>
      </c>
      <c r="M282" s="230">
        <f>G282*(1+L282/100)</f>
        <v>0</v>
      </c>
      <c r="N282" s="230">
        <v>0.24</v>
      </c>
      <c r="O282" s="230">
        <f>ROUND(E282*N282,2)</f>
        <v>4.28</v>
      </c>
      <c r="P282" s="230">
        <v>0</v>
      </c>
      <c r="Q282" s="230">
        <f>ROUND(E282*P282,2)</f>
        <v>0</v>
      </c>
      <c r="R282" s="230"/>
      <c r="S282" s="230" t="s">
        <v>174</v>
      </c>
      <c r="T282" s="230" t="s">
        <v>175</v>
      </c>
      <c r="U282" s="230">
        <v>0</v>
      </c>
      <c r="V282" s="230">
        <f>ROUND(E282*U282,2)</f>
        <v>0</v>
      </c>
      <c r="W282" s="230"/>
      <c r="X282" s="230" t="s">
        <v>176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177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0.399999999999999" outlineLevel="1" x14ac:dyDescent="0.25">
      <c r="A283" s="227"/>
      <c r="B283" s="228"/>
      <c r="C283" s="259" t="s">
        <v>466</v>
      </c>
      <c r="D283" s="232"/>
      <c r="E283" s="233">
        <v>17.850000000000001</v>
      </c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179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3">
        <v>61</v>
      </c>
      <c r="B284" s="244" t="s">
        <v>467</v>
      </c>
      <c r="C284" s="258" t="s">
        <v>468</v>
      </c>
      <c r="D284" s="245" t="s">
        <v>173</v>
      </c>
      <c r="E284" s="246">
        <v>23.204999999999998</v>
      </c>
      <c r="F284" s="247"/>
      <c r="G284" s="248">
        <f>ROUND(E284*F284,2)</f>
        <v>0</v>
      </c>
      <c r="H284" s="231"/>
      <c r="I284" s="230">
        <f>ROUND(E284*H284,2)</f>
        <v>0</v>
      </c>
      <c r="J284" s="231"/>
      <c r="K284" s="230">
        <f>ROUND(E284*J284,2)</f>
        <v>0</v>
      </c>
      <c r="L284" s="230">
        <v>21</v>
      </c>
      <c r="M284" s="230">
        <f>G284*(1+L284/100)</f>
        <v>0</v>
      </c>
      <c r="N284" s="230">
        <v>0</v>
      </c>
      <c r="O284" s="230">
        <f>ROUND(E284*N284,2)</f>
        <v>0</v>
      </c>
      <c r="P284" s="230">
        <v>0</v>
      </c>
      <c r="Q284" s="230">
        <f>ROUND(E284*P284,2)</f>
        <v>0</v>
      </c>
      <c r="R284" s="230"/>
      <c r="S284" s="230" t="s">
        <v>174</v>
      </c>
      <c r="T284" s="230" t="s">
        <v>175</v>
      </c>
      <c r="U284" s="230">
        <v>0</v>
      </c>
      <c r="V284" s="230">
        <f>ROUND(E284*U284,2)</f>
        <v>0</v>
      </c>
      <c r="W284" s="230"/>
      <c r="X284" s="230" t="s">
        <v>176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177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61" t="s">
        <v>255</v>
      </c>
      <c r="D285" s="234"/>
      <c r="E285" s="235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179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27"/>
      <c r="B286" s="228"/>
      <c r="C286" s="262" t="s">
        <v>469</v>
      </c>
      <c r="D286" s="234"/>
      <c r="E286" s="235">
        <v>17.850000000000001</v>
      </c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179</v>
      </c>
      <c r="AH286" s="210">
        <v>2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61" t="s">
        <v>257</v>
      </c>
      <c r="D287" s="234"/>
      <c r="E287" s="235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179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59" t="s">
        <v>470</v>
      </c>
      <c r="D288" s="232"/>
      <c r="E288" s="233">
        <v>23.2</v>
      </c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179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3">
        <v>62</v>
      </c>
      <c r="B289" s="244" t="s">
        <v>471</v>
      </c>
      <c r="C289" s="258" t="s">
        <v>472</v>
      </c>
      <c r="D289" s="245" t="s">
        <v>301</v>
      </c>
      <c r="E289" s="246">
        <v>35.700000000000003</v>
      </c>
      <c r="F289" s="247"/>
      <c r="G289" s="248">
        <f>ROUND(E289*F289,2)</f>
        <v>0</v>
      </c>
      <c r="H289" s="231"/>
      <c r="I289" s="230">
        <f>ROUND(E289*H289,2)</f>
        <v>0</v>
      </c>
      <c r="J289" s="231"/>
      <c r="K289" s="230">
        <f>ROUND(E289*J289,2)</f>
        <v>0</v>
      </c>
      <c r="L289" s="230">
        <v>21</v>
      </c>
      <c r="M289" s="230">
        <f>G289*(1+L289/100)</f>
        <v>0</v>
      </c>
      <c r="N289" s="230">
        <v>0.10249999999999999</v>
      </c>
      <c r="O289" s="230">
        <f>ROUND(E289*N289,2)</f>
        <v>3.66</v>
      </c>
      <c r="P289" s="230">
        <v>0</v>
      </c>
      <c r="Q289" s="230">
        <f>ROUND(E289*P289,2)</f>
        <v>0</v>
      </c>
      <c r="R289" s="230"/>
      <c r="S289" s="230" t="s">
        <v>174</v>
      </c>
      <c r="T289" s="230" t="s">
        <v>175</v>
      </c>
      <c r="U289" s="230">
        <v>0</v>
      </c>
      <c r="V289" s="230">
        <f>ROUND(E289*U289,2)</f>
        <v>0</v>
      </c>
      <c r="W289" s="230"/>
      <c r="X289" s="230" t="s">
        <v>176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177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0.399999999999999" outlineLevel="1" x14ac:dyDescent="0.25">
      <c r="A290" s="227"/>
      <c r="B290" s="228"/>
      <c r="C290" s="259" t="s">
        <v>473</v>
      </c>
      <c r="D290" s="232"/>
      <c r="E290" s="233">
        <v>35.700000000000003</v>
      </c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179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3">
        <v>63</v>
      </c>
      <c r="B291" s="244" t="s">
        <v>474</v>
      </c>
      <c r="C291" s="258" t="s">
        <v>475</v>
      </c>
      <c r="D291" s="245" t="s">
        <v>182</v>
      </c>
      <c r="E291" s="246">
        <v>0.71399999999999997</v>
      </c>
      <c r="F291" s="247"/>
      <c r="G291" s="248">
        <f>ROUND(E291*F291,2)</f>
        <v>0</v>
      </c>
      <c r="H291" s="231"/>
      <c r="I291" s="230">
        <f>ROUND(E291*H291,2)</f>
        <v>0</v>
      </c>
      <c r="J291" s="231"/>
      <c r="K291" s="230">
        <f>ROUND(E291*J291,2)</f>
        <v>0</v>
      </c>
      <c r="L291" s="230">
        <v>21</v>
      </c>
      <c r="M291" s="230">
        <f>G291*(1+L291/100)</f>
        <v>0</v>
      </c>
      <c r="N291" s="230">
        <v>2.5249999999999999</v>
      </c>
      <c r="O291" s="230">
        <f>ROUND(E291*N291,2)</f>
        <v>1.8</v>
      </c>
      <c r="P291" s="230">
        <v>0</v>
      </c>
      <c r="Q291" s="230">
        <f>ROUND(E291*P291,2)</f>
        <v>0</v>
      </c>
      <c r="R291" s="230"/>
      <c r="S291" s="230" t="s">
        <v>174</v>
      </c>
      <c r="T291" s="230" t="s">
        <v>175</v>
      </c>
      <c r="U291" s="230">
        <v>0</v>
      </c>
      <c r="V291" s="230">
        <f>ROUND(E291*U291,2)</f>
        <v>0</v>
      </c>
      <c r="W291" s="230"/>
      <c r="X291" s="230" t="s">
        <v>176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177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1" t="s">
        <v>255</v>
      </c>
      <c r="D292" s="234"/>
      <c r="E292" s="235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179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27"/>
      <c r="B293" s="228"/>
      <c r="C293" s="262" t="s">
        <v>476</v>
      </c>
      <c r="D293" s="234"/>
      <c r="E293" s="235">
        <v>35.700000000000003</v>
      </c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179</v>
      </c>
      <c r="AH293" s="210">
        <v>2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61" t="s">
        <v>257</v>
      </c>
      <c r="D294" s="234"/>
      <c r="E294" s="235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179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59" t="s">
        <v>477</v>
      </c>
      <c r="D295" s="232"/>
      <c r="E295" s="233">
        <v>0.71</v>
      </c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179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3">
        <v>64</v>
      </c>
      <c r="B296" s="244" t="s">
        <v>478</v>
      </c>
      <c r="C296" s="258" t="s">
        <v>479</v>
      </c>
      <c r="D296" s="245" t="s">
        <v>226</v>
      </c>
      <c r="E296" s="246">
        <v>38</v>
      </c>
      <c r="F296" s="247"/>
      <c r="G296" s="248">
        <f>ROUND(E296*F296,2)</f>
        <v>0</v>
      </c>
      <c r="H296" s="231"/>
      <c r="I296" s="230">
        <f>ROUND(E296*H296,2)</f>
        <v>0</v>
      </c>
      <c r="J296" s="231"/>
      <c r="K296" s="230">
        <f>ROUND(E296*J296,2)</f>
        <v>0</v>
      </c>
      <c r="L296" s="230">
        <v>21</v>
      </c>
      <c r="M296" s="230">
        <f>G296*(1+L296/100)</f>
        <v>0</v>
      </c>
      <c r="N296" s="230">
        <v>2.7E-2</v>
      </c>
      <c r="O296" s="230">
        <f>ROUND(E296*N296,2)</f>
        <v>1.03</v>
      </c>
      <c r="P296" s="230">
        <v>0</v>
      </c>
      <c r="Q296" s="230">
        <f>ROUND(E296*P296,2)</f>
        <v>0</v>
      </c>
      <c r="R296" s="230" t="s">
        <v>343</v>
      </c>
      <c r="S296" s="230" t="s">
        <v>174</v>
      </c>
      <c r="T296" s="230" t="s">
        <v>175</v>
      </c>
      <c r="U296" s="230">
        <v>0</v>
      </c>
      <c r="V296" s="230">
        <f>ROUND(E296*U296,2)</f>
        <v>0</v>
      </c>
      <c r="W296" s="230"/>
      <c r="X296" s="230" t="s">
        <v>344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345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61" t="s">
        <v>255</v>
      </c>
      <c r="D297" s="234"/>
      <c r="E297" s="235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179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27"/>
      <c r="B298" s="228"/>
      <c r="C298" s="262" t="s">
        <v>480</v>
      </c>
      <c r="D298" s="234"/>
      <c r="E298" s="235">
        <v>37.479999999999997</v>
      </c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179</v>
      </c>
      <c r="AH298" s="210">
        <v>2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61" t="s">
        <v>257</v>
      </c>
      <c r="D299" s="234"/>
      <c r="E299" s="235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179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59" t="s">
        <v>481</v>
      </c>
      <c r="D300" s="232"/>
      <c r="E300" s="233">
        <v>38</v>
      </c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179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43">
        <v>65</v>
      </c>
      <c r="B301" s="244" t="s">
        <v>482</v>
      </c>
      <c r="C301" s="258" t="s">
        <v>483</v>
      </c>
      <c r="D301" s="245" t="s">
        <v>173</v>
      </c>
      <c r="E301" s="246">
        <v>4.55</v>
      </c>
      <c r="F301" s="247"/>
      <c r="G301" s="248">
        <f>ROUND(E301*F301,2)</f>
        <v>0</v>
      </c>
      <c r="H301" s="231"/>
      <c r="I301" s="230">
        <f>ROUND(E301*H301,2)</f>
        <v>0</v>
      </c>
      <c r="J301" s="231"/>
      <c r="K301" s="230">
        <f>ROUND(E301*J301,2)</f>
        <v>0</v>
      </c>
      <c r="L301" s="230">
        <v>21</v>
      </c>
      <c r="M301" s="230">
        <f>G301*(1+L301/100)</f>
        <v>0</v>
      </c>
      <c r="N301" s="230">
        <v>0.129</v>
      </c>
      <c r="O301" s="230">
        <f>ROUND(E301*N301,2)</f>
        <v>0.59</v>
      </c>
      <c r="P301" s="230">
        <v>0</v>
      </c>
      <c r="Q301" s="230">
        <f>ROUND(E301*P301,2)</f>
        <v>0</v>
      </c>
      <c r="R301" s="230" t="s">
        <v>343</v>
      </c>
      <c r="S301" s="230" t="s">
        <v>174</v>
      </c>
      <c r="T301" s="230" t="s">
        <v>175</v>
      </c>
      <c r="U301" s="230">
        <v>0</v>
      </c>
      <c r="V301" s="230">
        <f>ROUND(E301*U301,2)</f>
        <v>0</v>
      </c>
      <c r="W301" s="230"/>
      <c r="X301" s="230" t="s">
        <v>344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345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27"/>
      <c r="B302" s="228"/>
      <c r="C302" s="261" t="s">
        <v>255</v>
      </c>
      <c r="D302" s="234"/>
      <c r="E302" s="235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179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0.399999999999999" outlineLevel="1" x14ac:dyDescent="0.25">
      <c r="A303" s="227"/>
      <c r="B303" s="228"/>
      <c r="C303" s="262" t="s">
        <v>484</v>
      </c>
      <c r="D303" s="234"/>
      <c r="E303" s="235">
        <v>45.5</v>
      </c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179</v>
      </c>
      <c r="AH303" s="210">
        <v>2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61" t="s">
        <v>257</v>
      </c>
      <c r="D304" s="234"/>
      <c r="E304" s="235"/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179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59" t="s">
        <v>485</v>
      </c>
      <c r="D305" s="232"/>
      <c r="E305" s="233">
        <v>4.55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179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x14ac:dyDescent="0.25">
      <c r="A306" s="237" t="s">
        <v>169</v>
      </c>
      <c r="B306" s="238" t="s">
        <v>87</v>
      </c>
      <c r="C306" s="257" t="s">
        <v>88</v>
      </c>
      <c r="D306" s="239"/>
      <c r="E306" s="240"/>
      <c r="F306" s="241"/>
      <c r="G306" s="242">
        <f>SUMIF(AG307:AG346,"&lt;&gt;NOR",G307:G346)</f>
        <v>0</v>
      </c>
      <c r="H306" s="236"/>
      <c r="I306" s="236">
        <f>SUM(I307:I346)</f>
        <v>0</v>
      </c>
      <c r="J306" s="236"/>
      <c r="K306" s="236">
        <f>SUM(K307:K346)</f>
        <v>0</v>
      </c>
      <c r="L306" s="236"/>
      <c r="M306" s="236">
        <f>SUM(M307:M346)</f>
        <v>0</v>
      </c>
      <c r="N306" s="236"/>
      <c r="O306" s="236">
        <f>SUM(O307:O346)</f>
        <v>4.4399999999999995</v>
      </c>
      <c r="P306" s="236"/>
      <c r="Q306" s="236">
        <f>SUM(Q307:Q346)</f>
        <v>0</v>
      </c>
      <c r="R306" s="236"/>
      <c r="S306" s="236"/>
      <c r="T306" s="236"/>
      <c r="U306" s="236"/>
      <c r="V306" s="236">
        <f>SUM(V307:V346)</f>
        <v>0</v>
      </c>
      <c r="W306" s="236"/>
      <c r="X306" s="236"/>
      <c r="AG306" t="s">
        <v>170</v>
      </c>
    </row>
    <row r="307" spans="1:60" outlineLevel="1" x14ac:dyDescent="0.25">
      <c r="A307" s="243">
        <v>66</v>
      </c>
      <c r="B307" s="244" t="s">
        <v>486</v>
      </c>
      <c r="C307" s="258" t="s">
        <v>487</v>
      </c>
      <c r="D307" s="245" t="s">
        <v>173</v>
      </c>
      <c r="E307" s="246">
        <v>282.66000000000003</v>
      </c>
      <c r="F307" s="247"/>
      <c r="G307" s="248">
        <f>ROUND(E307*F307,2)</f>
        <v>0</v>
      </c>
      <c r="H307" s="231"/>
      <c r="I307" s="230">
        <f>ROUND(E307*H307,2)</f>
        <v>0</v>
      </c>
      <c r="J307" s="231"/>
      <c r="K307" s="230">
        <f>ROUND(E307*J307,2)</f>
        <v>0</v>
      </c>
      <c r="L307" s="230">
        <v>21</v>
      </c>
      <c r="M307" s="230">
        <f>G307*(1+L307/100)</f>
        <v>0</v>
      </c>
      <c r="N307" s="230">
        <v>2.9999999999999997E-4</v>
      </c>
      <c r="O307" s="230">
        <f>ROUND(E307*N307,2)</f>
        <v>0.08</v>
      </c>
      <c r="P307" s="230">
        <v>0</v>
      </c>
      <c r="Q307" s="230">
        <f>ROUND(E307*P307,2)</f>
        <v>0</v>
      </c>
      <c r="R307" s="230"/>
      <c r="S307" s="230" t="s">
        <v>174</v>
      </c>
      <c r="T307" s="230" t="s">
        <v>175</v>
      </c>
      <c r="U307" s="230">
        <v>0</v>
      </c>
      <c r="V307" s="230">
        <f>ROUND(E307*U307,2)</f>
        <v>0</v>
      </c>
      <c r="W307" s="230"/>
      <c r="X307" s="230" t="s">
        <v>176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177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59" t="s">
        <v>309</v>
      </c>
      <c r="D308" s="232"/>
      <c r="E308" s="233"/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179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59" t="s">
        <v>488</v>
      </c>
      <c r="D309" s="232"/>
      <c r="E309" s="233">
        <v>282.24</v>
      </c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179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59" t="s">
        <v>489</v>
      </c>
      <c r="D310" s="232"/>
      <c r="E310" s="233">
        <v>-46.41</v>
      </c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179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59" t="s">
        <v>490</v>
      </c>
      <c r="D311" s="232"/>
      <c r="E311" s="233">
        <v>54</v>
      </c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179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59" t="s">
        <v>491</v>
      </c>
      <c r="D312" s="232"/>
      <c r="E312" s="233">
        <v>-7.17</v>
      </c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179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43">
        <v>67</v>
      </c>
      <c r="B313" s="244" t="s">
        <v>492</v>
      </c>
      <c r="C313" s="258" t="s">
        <v>493</v>
      </c>
      <c r="D313" s="245" t="s">
        <v>173</v>
      </c>
      <c r="E313" s="246">
        <v>45.18</v>
      </c>
      <c r="F313" s="247"/>
      <c r="G313" s="248">
        <f>ROUND(E313*F313,2)</f>
        <v>0</v>
      </c>
      <c r="H313" s="231"/>
      <c r="I313" s="230">
        <f>ROUND(E313*H313,2)</f>
        <v>0</v>
      </c>
      <c r="J313" s="231"/>
      <c r="K313" s="230">
        <f>ROUND(E313*J313,2)</f>
        <v>0</v>
      </c>
      <c r="L313" s="230">
        <v>21</v>
      </c>
      <c r="M313" s="230">
        <f>G313*(1+L313/100)</f>
        <v>0</v>
      </c>
      <c r="N313" s="230">
        <v>4.0000000000000003E-5</v>
      </c>
      <c r="O313" s="230">
        <f>ROUND(E313*N313,2)</f>
        <v>0</v>
      </c>
      <c r="P313" s="230">
        <v>0</v>
      </c>
      <c r="Q313" s="230">
        <f>ROUND(E313*P313,2)</f>
        <v>0</v>
      </c>
      <c r="R313" s="230"/>
      <c r="S313" s="230" t="s">
        <v>174</v>
      </c>
      <c r="T313" s="230" t="s">
        <v>175</v>
      </c>
      <c r="U313" s="230">
        <v>0</v>
      </c>
      <c r="V313" s="230">
        <f>ROUND(E313*U313,2)</f>
        <v>0</v>
      </c>
      <c r="W313" s="230"/>
      <c r="X313" s="230" t="s">
        <v>176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193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59" t="s">
        <v>494</v>
      </c>
      <c r="D314" s="232"/>
      <c r="E314" s="233">
        <v>2.97</v>
      </c>
      <c r="F314" s="230"/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179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59" t="s">
        <v>495</v>
      </c>
      <c r="D315" s="232"/>
      <c r="E315" s="233">
        <v>8.82</v>
      </c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179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59" t="s">
        <v>496</v>
      </c>
      <c r="D316" s="232"/>
      <c r="E316" s="233">
        <v>28.35</v>
      </c>
      <c r="F316" s="230"/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179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59" t="s">
        <v>497</v>
      </c>
      <c r="D317" s="232"/>
      <c r="E317" s="233">
        <v>5.04</v>
      </c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179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3">
        <v>68</v>
      </c>
      <c r="B318" s="244" t="s">
        <v>498</v>
      </c>
      <c r="C318" s="258" t="s">
        <v>499</v>
      </c>
      <c r="D318" s="245" t="s">
        <v>173</v>
      </c>
      <c r="E318" s="246">
        <v>250</v>
      </c>
      <c r="F318" s="247"/>
      <c r="G318" s="248">
        <f>ROUND(E318*F318,2)</f>
        <v>0</v>
      </c>
      <c r="H318" s="231"/>
      <c r="I318" s="230">
        <f>ROUND(E318*H318,2)</f>
        <v>0</v>
      </c>
      <c r="J318" s="231"/>
      <c r="K318" s="230">
        <f>ROUND(E318*J318,2)</f>
        <v>0</v>
      </c>
      <c r="L318" s="230">
        <v>21</v>
      </c>
      <c r="M318" s="230">
        <f>G318*(1+L318/100)</f>
        <v>0</v>
      </c>
      <c r="N318" s="230">
        <v>3.5500000000000002E-3</v>
      </c>
      <c r="O318" s="230">
        <f>ROUND(E318*N318,2)</f>
        <v>0.89</v>
      </c>
      <c r="P318" s="230">
        <v>0</v>
      </c>
      <c r="Q318" s="230">
        <f>ROUND(E318*P318,2)</f>
        <v>0</v>
      </c>
      <c r="R318" s="230"/>
      <c r="S318" s="230" t="s">
        <v>174</v>
      </c>
      <c r="T318" s="230" t="s">
        <v>175</v>
      </c>
      <c r="U318" s="230">
        <v>0</v>
      </c>
      <c r="V318" s="230">
        <f>ROUND(E318*U318,2)</f>
        <v>0</v>
      </c>
      <c r="W318" s="230"/>
      <c r="X318" s="230" t="s">
        <v>176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177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59" t="s">
        <v>500</v>
      </c>
      <c r="D319" s="232"/>
      <c r="E319" s="233">
        <v>250</v>
      </c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179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3">
        <v>69</v>
      </c>
      <c r="B320" s="244" t="s">
        <v>501</v>
      </c>
      <c r="C320" s="258" t="s">
        <v>502</v>
      </c>
      <c r="D320" s="245" t="s">
        <v>301</v>
      </c>
      <c r="E320" s="246">
        <v>36.24</v>
      </c>
      <c r="F320" s="247"/>
      <c r="G320" s="248">
        <f>ROUND(E320*F320,2)</f>
        <v>0</v>
      </c>
      <c r="H320" s="231"/>
      <c r="I320" s="230">
        <f>ROUND(E320*H320,2)</f>
        <v>0</v>
      </c>
      <c r="J320" s="231"/>
      <c r="K320" s="230">
        <f>ROUND(E320*J320,2)</f>
        <v>0</v>
      </c>
      <c r="L320" s="230">
        <v>21</v>
      </c>
      <c r="M320" s="230">
        <f>G320*(1+L320/100)</f>
        <v>0</v>
      </c>
      <c r="N320" s="230">
        <v>4.6000000000000001E-4</v>
      </c>
      <c r="O320" s="230">
        <f>ROUND(E320*N320,2)</f>
        <v>0.02</v>
      </c>
      <c r="P320" s="230">
        <v>0</v>
      </c>
      <c r="Q320" s="230">
        <f>ROUND(E320*P320,2)</f>
        <v>0</v>
      </c>
      <c r="R320" s="230"/>
      <c r="S320" s="230" t="s">
        <v>174</v>
      </c>
      <c r="T320" s="230" t="s">
        <v>175</v>
      </c>
      <c r="U320" s="230">
        <v>0</v>
      </c>
      <c r="V320" s="230">
        <f>ROUND(E320*U320,2)</f>
        <v>0</v>
      </c>
      <c r="W320" s="230"/>
      <c r="X320" s="230" t="s">
        <v>176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193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59" t="s">
        <v>503</v>
      </c>
      <c r="D321" s="232"/>
      <c r="E321" s="233">
        <v>29.04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179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59" t="s">
        <v>504</v>
      </c>
      <c r="D322" s="232"/>
      <c r="E322" s="233">
        <v>7.2</v>
      </c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179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.399999999999999" outlineLevel="1" x14ac:dyDescent="0.25">
      <c r="A323" s="243">
        <v>70</v>
      </c>
      <c r="B323" s="244" t="s">
        <v>505</v>
      </c>
      <c r="C323" s="258" t="s">
        <v>506</v>
      </c>
      <c r="D323" s="245" t="s">
        <v>173</v>
      </c>
      <c r="E323" s="246">
        <v>282.66000000000003</v>
      </c>
      <c r="F323" s="247"/>
      <c r="G323" s="248">
        <f>ROUND(E323*F323,2)</f>
        <v>0</v>
      </c>
      <c r="H323" s="231"/>
      <c r="I323" s="230">
        <f>ROUND(E323*H323,2)</f>
        <v>0</v>
      </c>
      <c r="J323" s="231"/>
      <c r="K323" s="230">
        <f>ROUND(E323*J323,2)</f>
        <v>0</v>
      </c>
      <c r="L323" s="230">
        <v>21</v>
      </c>
      <c r="M323" s="230">
        <f>G323*(1+L323/100)</f>
        <v>0</v>
      </c>
      <c r="N323" s="230">
        <v>1.124E-2</v>
      </c>
      <c r="O323" s="230">
        <f>ROUND(E323*N323,2)</f>
        <v>3.18</v>
      </c>
      <c r="P323" s="230">
        <v>0</v>
      </c>
      <c r="Q323" s="230">
        <f>ROUND(E323*P323,2)</f>
        <v>0</v>
      </c>
      <c r="R323" s="230"/>
      <c r="S323" s="230" t="s">
        <v>174</v>
      </c>
      <c r="T323" s="230" t="s">
        <v>175</v>
      </c>
      <c r="U323" s="230">
        <v>0</v>
      </c>
      <c r="V323" s="230">
        <f>ROUND(E323*U323,2)</f>
        <v>0</v>
      </c>
      <c r="W323" s="230"/>
      <c r="X323" s="230" t="s">
        <v>176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177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59" t="s">
        <v>309</v>
      </c>
      <c r="D324" s="232"/>
      <c r="E324" s="233"/>
      <c r="F324" s="230"/>
      <c r="G324" s="230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179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59" t="s">
        <v>488</v>
      </c>
      <c r="D325" s="232"/>
      <c r="E325" s="233">
        <v>282.24</v>
      </c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179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59" t="s">
        <v>489</v>
      </c>
      <c r="D326" s="232"/>
      <c r="E326" s="233">
        <v>-46.41</v>
      </c>
      <c r="F326" s="230"/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179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59" t="s">
        <v>490</v>
      </c>
      <c r="D327" s="232"/>
      <c r="E327" s="233">
        <v>54</v>
      </c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179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59" t="s">
        <v>491</v>
      </c>
      <c r="D328" s="232"/>
      <c r="E328" s="233">
        <v>-7.17</v>
      </c>
      <c r="F328" s="230"/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179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0.399999999999999" outlineLevel="1" x14ac:dyDescent="0.25">
      <c r="A329" s="243">
        <v>71</v>
      </c>
      <c r="B329" s="244" t="s">
        <v>507</v>
      </c>
      <c r="C329" s="258" t="s">
        <v>508</v>
      </c>
      <c r="D329" s="245" t="s">
        <v>173</v>
      </c>
      <c r="E329" s="246">
        <v>20.25</v>
      </c>
      <c r="F329" s="247"/>
      <c r="G329" s="248">
        <f>ROUND(E329*F329,2)</f>
        <v>0</v>
      </c>
      <c r="H329" s="231"/>
      <c r="I329" s="230">
        <f>ROUND(E329*H329,2)</f>
        <v>0</v>
      </c>
      <c r="J329" s="231"/>
      <c r="K329" s="230">
        <f>ROUND(E329*J329,2)</f>
        <v>0</v>
      </c>
      <c r="L329" s="230">
        <v>21</v>
      </c>
      <c r="M329" s="230">
        <f>G329*(1+L329/100)</f>
        <v>0</v>
      </c>
      <c r="N329" s="230">
        <v>1.299E-2</v>
      </c>
      <c r="O329" s="230">
        <f>ROUND(E329*N329,2)</f>
        <v>0.26</v>
      </c>
      <c r="P329" s="230">
        <v>0</v>
      </c>
      <c r="Q329" s="230">
        <f>ROUND(E329*P329,2)</f>
        <v>0</v>
      </c>
      <c r="R329" s="230"/>
      <c r="S329" s="230" t="s">
        <v>174</v>
      </c>
      <c r="T329" s="230" t="s">
        <v>175</v>
      </c>
      <c r="U329" s="230">
        <v>0</v>
      </c>
      <c r="V329" s="230">
        <f>ROUND(E329*U329,2)</f>
        <v>0</v>
      </c>
      <c r="W329" s="230"/>
      <c r="X329" s="230" t="s">
        <v>176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177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61" t="s">
        <v>255</v>
      </c>
      <c r="D330" s="234"/>
      <c r="E330" s="235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179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62" t="s">
        <v>509</v>
      </c>
      <c r="D331" s="234"/>
      <c r="E331" s="235">
        <v>15.3</v>
      </c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179</v>
      </c>
      <c r="AH331" s="210">
        <v>2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62" t="s">
        <v>510</v>
      </c>
      <c r="D332" s="234"/>
      <c r="E332" s="235">
        <v>12.6</v>
      </c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179</v>
      </c>
      <c r="AH332" s="210">
        <v>2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62" t="s">
        <v>511</v>
      </c>
      <c r="D333" s="234"/>
      <c r="E333" s="235">
        <v>51.3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179</v>
      </c>
      <c r="AH333" s="210">
        <v>2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27"/>
      <c r="B334" s="228"/>
      <c r="C334" s="262" t="s">
        <v>512</v>
      </c>
      <c r="D334" s="234"/>
      <c r="E334" s="235">
        <v>10.8</v>
      </c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179</v>
      </c>
      <c r="AH334" s="210">
        <v>2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61" t="s">
        <v>257</v>
      </c>
      <c r="D335" s="234"/>
      <c r="E335" s="235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179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59" t="s">
        <v>513</v>
      </c>
      <c r="D336" s="232"/>
      <c r="E336" s="233">
        <v>20.25</v>
      </c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179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43">
        <v>72</v>
      </c>
      <c r="B337" s="244" t="s">
        <v>514</v>
      </c>
      <c r="C337" s="258" t="s">
        <v>515</v>
      </c>
      <c r="D337" s="245" t="s">
        <v>173</v>
      </c>
      <c r="E337" s="246">
        <v>50</v>
      </c>
      <c r="F337" s="247"/>
      <c r="G337" s="248">
        <f>ROUND(E337*F337,2)</f>
        <v>0</v>
      </c>
      <c r="H337" s="231"/>
      <c r="I337" s="230">
        <f>ROUND(E337*H337,2)</f>
        <v>0</v>
      </c>
      <c r="J337" s="231"/>
      <c r="K337" s="230">
        <f>ROUND(E337*J337,2)</f>
        <v>0</v>
      </c>
      <c r="L337" s="230">
        <v>21</v>
      </c>
      <c r="M337" s="230">
        <f>G337*(1+L337/100)</f>
        <v>0</v>
      </c>
      <c r="N337" s="230">
        <v>0</v>
      </c>
      <c r="O337" s="230">
        <f>ROUND(E337*N337,2)</f>
        <v>0</v>
      </c>
      <c r="P337" s="230">
        <v>0</v>
      </c>
      <c r="Q337" s="230">
        <f>ROUND(E337*P337,2)</f>
        <v>0</v>
      </c>
      <c r="R337" s="230"/>
      <c r="S337" s="230" t="s">
        <v>174</v>
      </c>
      <c r="T337" s="230" t="s">
        <v>175</v>
      </c>
      <c r="U337" s="230">
        <v>0</v>
      </c>
      <c r="V337" s="230">
        <f>ROUND(E337*U337,2)</f>
        <v>0</v>
      </c>
      <c r="W337" s="230"/>
      <c r="X337" s="230" t="s">
        <v>176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193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59" t="s">
        <v>516</v>
      </c>
      <c r="D338" s="232"/>
      <c r="E338" s="233">
        <v>50</v>
      </c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179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20.399999999999999" outlineLevel="1" x14ac:dyDescent="0.25">
      <c r="A339" s="243">
        <v>73</v>
      </c>
      <c r="B339" s="244" t="s">
        <v>517</v>
      </c>
      <c r="C339" s="258" t="s">
        <v>518</v>
      </c>
      <c r="D339" s="245" t="s">
        <v>301</v>
      </c>
      <c r="E339" s="246">
        <v>90</v>
      </c>
      <c r="F339" s="247"/>
      <c r="G339" s="248">
        <f>ROUND(E339*F339,2)</f>
        <v>0</v>
      </c>
      <c r="H339" s="231"/>
      <c r="I339" s="230">
        <f>ROUND(E339*H339,2)</f>
        <v>0</v>
      </c>
      <c r="J339" s="231"/>
      <c r="K339" s="230">
        <f>ROUND(E339*J339,2)</f>
        <v>0</v>
      </c>
      <c r="L339" s="230">
        <v>21</v>
      </c>
      <c r="M339" s="230">
        <f>G339*(1+L339/100)</f>
        <v>0</v>
      </c>
      <c r="N339" s="230">
        <v>1.4999999999999999E-4</v>
      </c>
      <c r="O339" s="230">
        <f>ROUND(E339*N339,2)</f>
        <v>0.01</v>
      </c>
      <c r="P339" s="230">
        <v>0</v>
      </c>
      <c r="Q339" s="230">
        <f>ROUND(E339*P339,2)</f>
        <v>0</v>
      </c>
      <c r="R339" s="230"/>
      <c r="S339" s="230" t="s">
        <v>174</v>
      </c>
      <c r="T339" s="230" t="s">
        <v>175</v>
      </c>
      <c r="U339" s="230">
        <v>0</v>
      </c>
      <c r="V339" s="230">
        <f>ROUND(E339*U339,2)</f>
        <v>0</v>
      </c>
      <c r="W339" s="230"/>
      <c r="X339" s="230" t="s">
        <v>176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193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61" t="s">
        <v>255</v>
      </c>
      <c r="D340" s="234"/>
      <c r="E340" s="235"/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179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62" t="s">
        <v>509</v>
      </c>
      <c r="D341" s="234"/>
      <c r="E341" s="235">
        <v>15.3</v>
      </c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179</v>
      </c>
      <c r="AH341" s="210">
        <v>2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62" t="s">
        <v>510</v>
      </c>
      <c r="D342" s="234"/>
      <c r="E342" s="235">
        <v>12.6</v>
      </c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179</v>
      </c>
      <c r="AH342" s="210">
        <v>2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62" t="s">
        <v>511</v>
      </c>
      <c r="D343" s="234"/>
      <c r="E343" s="235">
        <v>51.3</v>
      </c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179</v>
      </c>
      <c r="AH343" s="210">
        <v>2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27"/>
      <c r="B344" s="228"/>
      <c r="C344" s="262" t="s">
        <v>512</v>
      </c>
      <c r="D344" s="234"/>
      <c r="E344" s="235">
        <v>10.8</v>
      </c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179</v>
      </c>
      <c r="AH344" s="210">
        <v>2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61" t="s">
        <v>257</v>
      </c>
      <c r="D345" s="234"/>
      <c r="E345" s="235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179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59" t="s">
        <v>519</v>
      </c>
      <c r="D346" s="232"/>
      <c r="E346" s="233">
        <v>90</v>
      </c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179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x14ac:dyDescent="0.25">
      <c r="A347" s="237" t="s">
        <v>169</v>
      </c>
      <c r="B347" s="238" t="s">
        <v>89</v>
      </c>
      <c r="C347" s="257" t="s">
        <v>90</v>
      </c>
      <c r="D347" s="239"/>
      <c r="E347" s="240"/>
      <c r="F347" s="241"/>
      <c r="G347" s="242">
        <f>SUMIF(AG348:AG404,"&lt;&gt;NOR",G348:G404)</f>
        <v>0</v>
      </c>
      <c r="H347" s="236"/>
      <c r="I347" s="236">
        <f>SUM(I348:I404)</f>
        <v>0</v>
      </c>
      <c r="J347" s="236"/>
      <c r="K347" s="236">
        <f>SUM(K348:K404)</f>
        <v>0</v>
      </c>
      <c r="L347" s="236"/>
      <c r="M347" s="236">
        <f>SUM(M348:M404)</f>
        <v>0</v>
      </c>
      <c r="N347" s="236"/>
      <c r="O347" s="236">
        <f>SUM(O348:O404)</f>
        <v>8.06</v>
      </c>
      <c r="P347" s="236"/>
      <c r="Q347" s="236">
        <f>SUM(Q348:Q404)</f>
        <v>0</v>
      </c>
      <c r="R347" s="236"/>
      <c r="S347" s="236"/>
      <c r="T347" s="236"/>
      <c r="U347" s="236"/>
      <c r="V347" s="236">
        <f>SUM(V348:V404)</f>
        <v>0</v>
      </c>
      <c r="W347" s="236"/>
      <c r="X347" s="236"/>
      <c r="AG347" t="s">
        <v>170</v>
      </c>
    </row>
    <row r="348" spans="1:60" outlineLevel="1" x14ac:dyDescent="0.25">
      <c r="A348" s="243">
        <v>74</v>
      </c>
      <c r="B348" s="244" t="s">
        <v>520</v>
      </c>
      <c r="C348" s="258" t="s">
        <v>521</v>
      </c>
      <c r="D348" s="245" t="s">
        <v>173</v>
      </c>
      <c r="E348" s="246">
        <v>45.18</v>
      </c>
      <c r="F348" s="247"/>
      <c r="G348" s="248">
        <f>ROUND(E348*F348,2)</f>
        <v>0</v>
      </c>
      <c r="H348" s="231"/>
      <c r="I348" s="230">
        <f>ROUND(E348*H348,2)</f>
        <v>0</v>
      </c>
      <c r="J348" s="231"/>
      <c r="K348" s="230">
        <f>ROUND(E348*J348,2)</f>
        <v>0</v>
      </c>
      <c r="L348" s="230">
        <v>21</v>
      </c>
      <c r="M348" s="230">
        <f>G348*(1+L348/100)</f>
        <v>0</v>
      </c>
      <c r="N348" s="230">
        <v>4.0000000000000003E-5</v>
      </c>
      <c r="O348" s="230">
        <f>ROUND(E348*N348,2)</f>
        <v>0</v>
      </c>
      <c r="P348" s="230">
        <v>0</v>
      </c>
      <c r="Q348" s="230">
        <f>ROUND(E348*P348,2)</f>
        <v>0</v>
      </c>
      <c r="R348" s="230"/>
      <c r="S348" s="230" t="s">
        <v>174</v>
      </c>
      <c r="T348" s="230" t="s">
        <v>175</v>
      </c>
      <c r="U348" s="230">
        <v>0</v>
      </c>
      <c r="V348" s="230">
        <f>ROUND(E348*U348,2)</f>
        <v>0</v>
      </c>
      <c r="W348" s="230"/>
      <c r="X348" s="230" t="s">
        <v>176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177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7"/>
      <c r="B349" s="228"/>
      <c r="C349" s="259" t="s">
        <v>494</v>
      </c>
      <c r="D349" s="232"/>
      <c r="E349" s="233">
        <v>2.97</v>
      </c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179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7"/>
      <c r="B350" s="228"/>
      <c r="C350" s="259" t="s">
        <v>495</v>
      </c>
      <c r="D350" s="232"/>
      <c r="E350" s="233">
        <v>8.82</v>
      </c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179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27"/>
      <c r="B351" s="228"/>
      <c r="C351" s="259" t="s">
        <v>496</v>
      </c>
      <c r="D351" s="232"/>
      <c r="E351" s="233">
        <v>28.35</v>
      </c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179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59" t="s">
        <v>497</v>
      </c>
      <c r="D352" s="232"/>
      <c r="E352" s="233">
        <v>5.04</v>
      </c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179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30.6" outlineLevel="1" x14ac:dyDescent="0.25">
      <c r="A353" s="243">
        <v>75</v>
      </c>
      <c r="B353" s="244" t="s">
        <v>522</v>
      </c>
      <c r="C353" s="258" t="s">
        <v>523</v>
      </c>
      <c r="D353" s="245" t="s">
        <v>173</v>
      </c>
      <c r="E353" s="246">
        <v>75.397499999999994</v>
      </c>
      <c r="F353" s="247"/>
      <c r="G353" s="248">
        <f>ROUND(E353*F353,2)</f>
        <v>0</v>
      </c>
      <c r="H353" s="231"/>
      <c r="I353" s="230">
        <f>ROUND(E353*H353,2)</f>
        <v>0</v>
      </c>
      <c r="J353" s="231"/>
      <c r="K353" s="230">
        <f>ROUND(E353*J353,2)</f>
        <v>0</v>
      </c>
      <c r="L353" s="230">
        <v>21</v>
      </c>
      <c r="M353" s="230">
        <f>G353*(1+L353/100)</f>
        <v>0</v>
      </c>
      <c r="N353" s="230">
        <v>1.354E-2</v>
      </c>
      <c r="O353" s="230">
        <f>ROUND(E353*N353,2)</f>
        <v>1.02</v>
      </c>
      <c r="P353" s="230">
        <v>0</v>
      </c>
      <c r="Q353" s="230">
        <f>ROUND(E353*P353,2)</f>
        <v>0</v>
      </c>
      <c r="R353" s="230"/>
      <c r="S353" s="230" t="s">
        <v>174</v>
      </c>
      <c r="T353" s="230" t="s">
        <v>175</v>
      </c>
      <c r="U353" s="230">
        <v>0</v>
      </c>
      <c r="V353" s="230">
        <f>ROUND(E353*U353,2)</f>
        <v>0</v>
      </c>
      <c r="W353" s="230"/>
      <c r="X353" s="230" t="s">
        <v>176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177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30.6" outlineLevel="1" x14ac:dyDescent="0.25">
      <c r="A354" s="227"/>
      <c r="B354" s="228"/>
      <c r="C354" s="259" t="s">
        <v>524</v>
      </c>
      <c r="D354" s="232"/>
      <c r="E354" s="233">
        <v>64.42</v>
      </c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179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59" t="s">
        <v>525</v>
      </c>
      <c r="D355" s="232"/>
      <c r="E355" s="233">
        <v>10.97</v>
      </c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179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0.399999999999999" outlineLevel="1" x14ac:dyDescent="0.25">
      <c r="A356" s="243">
        <v>76</v>
      </c>
      <c r="B356" s="244" t="s">
        <v>526</v>
      </c>
      <c r="C356" s="258" t="s">
        <v>527</v>
      </c>
      <c r="D356" s="245" t="s">
        <v>173</v>
      </c>
      <c r="E356" s="246">
        <v>13.5</v>
      </c>
      <c r="F356" s="247"/>
      <c r="G356" s="248">
        <f>ROUND(E356*F356,2)</f>
        <v>0</v>
      </c>
      <c r="H356" s="231"/>
      <c r="I356" s="230">
        <f>ROUND(E356*H356,2)</f>
        <v>0</v>
      </c>
      <c r="J356" s="231"/>
      <c r="K356" s="230">
        <f>ROUND(E356*J356,2)</f>
        <v>0</v>
      </c>
      <c r="L356" s="230">
        <v>21</v>
      </c>
      <c r="M356" s="230">
        <f>G356*(1+L356/100)</f>
        <v>0</v>
      </c>
      <c r="N356" s="230">
        <v>1.389E-2</v>
      </c>
      <c r="O356" s="230">
        <f>ROUND(E356*N356,2)</f>
        <v>0.19</v>
      </c>
      <c r="P356" s="230">
        <v>0</v>
      </c>
      <c r="Q356" s="230">
        <f>ROUND(E356*P356,2)</f>
        <v>0</v>
      </c>
      <c r="R356" s="230"/>
      <c r="S356" s="230" t="s">
        <v>174</v>
      </c>
      <c r="T356" s="230" t="s">
        <v>175</v>
      </c>
      <c r="U356" s="230">
        <v>0</v>
      </c>
      <c r="V356" s="230">
        <f>ROUND(E356*U356,2)</f>
        <v>0</v>
      </c>
      <c r="W356" s="230"/>
      <c r="X356" s="230" t="s">
        <v>176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177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27"/>
      <c r="B357" s="228"/>
      <c r="C357" s="261" t="s">
        <v>255</v>
      </c>
      <c r="D357" s="234"/>
      <c r="E357" s="235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179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62" t="s">
        <v>509</v>
      </c>
      <c r="D358" s="234"/>
      <c r="E358" s="235">
        <v>15.3</v>
      </c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179</v>
      </c>
      <c r="AH358" s="210">
        <v>2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27"/>
      <c r="B359" s="228"/>
      <c r="C359" s="262" t="s">
        <v>510</v>
      </c>
      <c r="D359" s="234"/>
      <c r="E359" s="235">
        <v>12.6</v>
      </c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179</v>
      </c>
      <c r="AH359" s="210">
        <v>2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2" t="s">
        <v>511</v>
      </c>
      <c r="D360" s="234"/>
      <c r="E360" s="235">
        <v>51.3</v>
      </c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179</v>
      </c>
      <c r="AH360" s="210">
        <v>2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62" t="s">
        <v>512</v>
      </c>
      <c r="D361" s="234"/>
      <c r="E361" s="235">
        <v>10.8</v>
      </c>
      <c r="F361" s="230"/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179</v>
      </c>
      <c r="AH361" s="210">
        <v>2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1" t="s">
        <v>257</v>
      </c>
      <c r="D362" s="234"/>
      <c r="E362" s="235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179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59" t="s">
        <v>528</v>
      </c>
      <c r="D363" s="232"/>
      <c r="E363" s="233">
        <v>13.5</v>
      </c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179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0.399999999999999" outlineLevel="1" x14ac:dyDescent="0.25">
      <c r="A364" s="243">
        <v>77</v>
      </c>
      <c r="B364" s="244" t="s">
        <v>529</v>
      </c>
      <c r="C364" s="258" t="s">
        <v>530</v>
      </c>
      <c r="D364" s="245" t="s">
        <v>173</v>
      </c>
      <c r="E364" s="246">
        <v>3.8250000000000002</v>
      </c>
      <c r="F364" s="247"/>
      <c r="G364" s="248">
        <f>ROUND(E364*F364,2)</f>
        <v>0</v>
      </c>
      <c r="H364" s="231"/>
      <c r="I364" s="230">
        <f>ROUND(E364*H364,2)</f>
        <v>0</v>
      </c>
      <c r="J364" s="231"/>
      <c r="K364" s="230">
        <f>ROUND(E364*J364,2)</f>
        <v>0</v>
      </c>
      <c r="L364" s="230">
        <v>21</v>
      </c>
      <c r="M364" s="230">
        <f>G364*(1+L364/100)</f>
        <v>0</v>
      </c>
      <c r="N364" s="230">
        <v>9.0200000000000002E-3</v>
      </c>
      <c r="O364" s="230">
        <f>ROUND(E364*N364,2)</f>
        <v>0.03</v>
      </c>
      <c r="P364" s="230">
        <v>0</v>
      </c>
      <c r="Q364" s="230">
        <f>ROUND(E364*P364,2)</f>
        <v>0</v>
      </c>
      <c r="R364" s="230"/>
      <c r="S364" s="230" t="s">
        <v>174</v>
      </c>
      <c r="T364" s="230" t="s">
        <v>175</v>
      </c>
      <c r="U364" s="230">
        <v>0</v>
      </c>
      <c r="V364" s="230">
        <f>ROUND(E364*U364,2)</f>
        <v>0</v>
      </c>
      <c r="W364" s="230"/>
      <c r="X364" s="230" t="s">
        <v>176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177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61" t="s">
        <v>255</v>
      </c>
      <c r="D365" s="234"/>
      <c r="E365" s="235"/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179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62" t="s">
        <v>531</v>
      </c>
      <c r="D366" s="234"/>
      <c r="E366" s="235">
        <v>5.4</v>
      </c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179</v>
      </c>
      <c r="AH366" s="210">
        <v>2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2" t="s">
        <v>532</v>
      </c>
      <c r="D367" s="234"/>
      <c r="E367" s="235">
        <v>4.2</v>
      </c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179</v>
      </c>
      <c r="AH367" s="210">
        <v>2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27"/>
      <c r="B368" s="228"/>
      <c r="C368" s="262" t="s">
        <v>533</v>
      </c>
      <c r="D368" s="234"/>
      <c r="E368" s="235">
        <v>13.5</v>
      </c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179</v>
      </c>
      <c r="AH368" s="210">
        <v>2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2" t="s">
        <v>534</v>
      </c>
      <c r="D369" s="234"/>
      <c r="E369" s="235">
        <v>2.4</v>
      </c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179</v>
      </c>
      <c r="AH369" s="210">
        <v>2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61" t="s">
        <v>257</v>
      </c>
      <c r="D370" s="234"/>
      <c r="E370" s="235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179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27"/>
      <c r="B371" s="228"/>
      <c r="C371" s="259" t="s">
        <v>535</v>
      </c>
      <c r="D371" s="232"/>
      <c r="E371" s="233">
        <v>3.83</v>
      </c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179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ht="20.399999999999999" outlineLevel="1" x14ac:dyDescent="0.25">
      <c r="A372" s="243">
        <v>78</v>
      </c>
      <c r="B372" s="244" t="s">
        <v>517</v>
      </c>
      <c r="C372" s="258" t="s">
        <v>518</v>
      </c>
      <c r="D372" s="245" t="s">
        <v>301</v>
      </c>
      <c r="E372" s="246">
        <v>90</v>
      </c>
      <c r="F372" s="247"/>
      <c r="G372" s="248">
        <f>ROUND(E372*F372,2)</f>
        <v>0</v>
      </c>
      <c r="H372" s="231"/>
      <c r="I372" s="230">
        <f>ROUND(E372*H372,2)</f>
        <v>0</v>
      </c>
      <c r="J372" s="231"/>
      <c r="K372" s="230">
        <f>ROUND(E372*J372,2)</f>
        <v>0</v>
      </c>
      <c r="L372" s="230">
        <v>21</v>
      </c>
      <c r="M372" s="230">
        <f>G372*(1+L372/100)</f>
        <v>0</v>
      </c>
      <c r="N372" s="230">
        <v>1.4999999999999999E-4</v>
      </c>
      <c r="O372" s="230">
        <f>ROUND(E372*N372,2)</f>
        <v>0.01</v>
      </c>
      <c r="P372" s="230">
        <v>0</v>
      </c>
      <c r="Q372" s="230">
        <f>ROUND(E372*P372,2)</f>
        <v>0</v>
      </c>
      <c r="R372" s="230"/>
      <c r="S372" s="230" t="s">
        <v>174</v>
      </c>
      <c r="T372" s="230" t="s">
        <v>175</v>
      </c>
      <c r="U372" s="230">
        <v>0</v>
      </c>
      <c r="V372" s="230">
        <f>ROUND(E372*U372,2)</f>
        <v>0</v>
      </c>
      <c r="W372" s="230"/>
      <c r="X372" s="230" t="s">
        <v>176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177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61" t="s">
        <v>255</v>
      </c>
      <c r="D373" s="234"/>
      <c r="E373" s="235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179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62" t="s">
        <v>509</v>
      </c>
      <c r="D374" s="234"/>
      <c r="E374" s="235">
        <v>15.3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179</v>
      </c>
      <c r="AH374" s="210">
        <v>2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27"/>
      <c r="B375" s="228"/>
      <c r="C375" s="262" t="s">
        <v>510</v>
      </c>
      <c r="D375" s="234"/>
      <c r="E375" s="235">
        <v>12.6</v>
      </c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179</v>
      </c>
      <c r="AH375" s="210">
        <v>2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27"/>
      <c r="B376" s="228"/>
      <c r="C376" s="262" t="s">
        <v>511</v>
      </c>
      <c r="D376" s="234"/>
      <c r="E376" s="235">
        <v>51.3</v>
      </c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179</v>
      </c>
      <c r="AH376" s="210">
        <v>2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/>
      <c r="B377" s="228"/>
      <c r="C377" s="262" t="s">
        <v>512</v>
      </c>
      <c r="D377" s="234"/>
      <c r="E377" s="235">
        <v>10.8</v>
      </c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179</v>
      </c>
      <c r="AH377" s="210">
        <v>2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1" t="s">
        <v>257</v>
      </c>
      <c r="D378" s="234"/>
      <c r="E378" s="235"/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179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59" t="s">
        <v>519</v>
      </c>
      <c r="D379" s="232"/>
      <c r="E379" s="233">
        <v>90</v>
      </c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179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0.399999999999999" outlineLevel="1" x14ac:dyDescent="0.25">
      <c r="A380" s="243">
        <v>79</v>
      </c>
      <c r="B380" s="244" t="s">
        <v>536</v>
      </c>
      <c r="C380" s="258" t="s">
        <v>537</v>
      </c>
      <c r="D380" s="245" t="s">
        <v>173</v>
      </c>
      <c r="E380" s="246">
        <v>273.23700000000002</v>
      </c>
      <c r="F380" s="247"/>
      <c r="G380" s="248">
        <f>ROUND(E380*F380,2)</f>
        <v>0</v>
      </c>
      <c r="H380" s="231"/>
      <c r="I380" s="230">
        <f>ROUND(E380*H380,2)</f>
        <v>0</v>
      </c>
      <c r="J380" s="231"/>
      <c r="K380" s="230">
        <f>ROUND(E380*J380,2)</f>
        <v>0</v>
      </c>
      <c r="L380" s="230">
        <v>21</v>
      </c>
      <c r="M380" s="230">
        <f>G380*(1+L380/100)</f>
        <v>0</v>
      </c>
      <c r="N380" s="230">
        <v>2.358E-2</v>
      </c>
      <c r="O380" s="230">
        <f>ROUND(E380*N380,2)</f>
        <v>6.44</v>
      </c>
      <c r="P380" s="230">
        <v>0</v>
      </c>
      <c r="Q380" s="230">
        <f>ROUND(E380*P380,2)</f>
        <v>0</v>
      </c>
      <c r="R380" s="230"/>
      <c r="S380" s="230" t="s">
        <v>174</v>
      </c>
      <c r="T380" s="230" t="s">
        <v>175</v>
      </c>
      <c r="U380" s="230">
        <v>0</v>
      </c>
      <c r="V380" s="230">
        <f>ROUND(E380*U380,2)</f>
        <v>0</v>
      </c>
      <c r="W380" s="230"/>
      <c r="X380" s="230" t="s">
        <v>176</v>
      </c>
      <c r="Y380" s="210"/>
      <c r="Z380" s="210"/>
      <c r="AA380" s="210"/>
      <c r="AB380" s="210"/>
      <c r="AC380" s="210"/>
      <c r="AD380" s="210"/>
      <c r="AE380" s="210"/>
      <c r="AF380" s="210"/>
      <c r="AG380" s="210" t="s">
        <v>177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27"/>
      <c r="B381" s="228"/>
      <c r="C381" s="259" t="s">
        <v>538</v>
      </c>
      <c r="D381" s="232"/>
      <c r="E381" s="233">
        <v>18.627500000000001</v>
      </c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179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59" t="s">
        <v>539</v>
      </c>
      <c r="D382" s="232"/>
      <c r="E382" s="233">
        <v>20.78</v>
      </c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179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59" t="s">
        <v>540</v>
      </c>
      <c r="D383" s="232"/>
      <c r="E383" s="233">
        <v>5.44</v>
      </c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179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59" t="s">
        <v>541</v>
      </c>
      <c r="D384" s="232"/>
      <c r="E384" s="233">
        <v>10.72</v>
      </c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179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7"/>
      <c r="B385" s="228"/>
      <c r="C385" s="259" t="s">
        <v>542</v>
      </c>
      <c r="D385" s="232"/>
      <c r="E385" s="233">
        <v>45.89</v>
      </c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179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59" t="s">
        <v>543</v>
      </c>
      <c r="D386" s="232"/>
      <c r="E386" s="233">
        <v>12.5</v>
      </c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179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27"/>
      <c r="B387" s="228"/>
      <c r="C387" s="259" t="s">
        <v>544</v>
      </c>
      <c r="D387" s="232"/>
      <c r="E387" s="233">
        <v>9.5</v>
      </c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179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59" t="s">
        <v>545</v>
      </c>
      <c r="D388" s="232"/>
      <c r="E388" s="233">
        <v>12.96</v>
      </c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179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27"/>
      <c r="B389" s="228"/>
      <c r="C389" s="259" t="s">
        <v>546</v>
      </c>
      <c r="D389" s="232"/>
      <c r="E389" s="233">
        <v>28.125</v>
      </c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179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59" t="s">
        <v>547</v>
      </c>
      <c r="D390" s="232"/>
      <c r="E390" s="233">
        <v>39.375</v>
      </c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179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59" t="s">
        <v>548</v>
      </c>
      <c r="D391" s="232"/>
      <c r="E391" s="233">
        <v>10.24</v>
      </c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179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59" t="s">
        <v>549</v>
      </c>
      <c r="D392" s="232"/>
      <c r="E392" s="233">
        <v>8.7200000000000006</v>
      </c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179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27"/>
      <c r="B393" s="228"/>
      <c r="C393" s="259" t="s">
        <v>550</v>
      </c>
      <c r="D393" s="232"/>
      <c r="E393" s="233">
        <v>16.479500000000002</v>
      </c>
      <c r="F393" s="230"/>
      <c r="G393" s="230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179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59" t="s">
        <v>551</v>
      </c>
      <c r="D394" s="232"/>
      <c r="E394" s="233">
        <v>20.38</v>
      </c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179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59" t="s">
        <v>243</v>
      </c>
      <c r="D395" s="232"/>
      <c r="E395" s="233"/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179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61" t="s">
        <v>255</v>
      </c>
      <c r="D396" s="234"/>
      <c r="E396" s="235"/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179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2" t="s">
        <v>552</v>
      </c>
      <c r="D397" s="234"/>
      <c r="E397" s="235">
        <v>15.3</v>
      </c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179</v>
      </c>
      <c r="AH397" s="210">
        <v>2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62" t="s">
        <v>510</v>
      </c>
      <c r="D398" s="234"/>
      <c r="E398" s="235">
        <v>12.6</v>
      </c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179</v>
      </c>
      <c r="AH398" s="210">
        <v>2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2" t="s">
        <v>511</v>
      </c>
      <c r="D399" s="234"/>
      <c r="E399" s="235">
        <v>51.3</v>
      </c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179</v>
      </c>
      <c r="AH399" s="210">
        <v>2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62" t="s">
        <v>512</v>
      </c>
      <c r="D400" s="234"/>
      <c r="E400" s="235">
        <v>10.8</v>
      </c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179</v>
      </c>
      <c r="AH400" s="210">
        <v>2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1" t="s">
        <v>257</v>
      </c>
      <c r="D401" s="234"/>
      <c r="E401" s="235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179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59" t="s">
        <v>528</v>
      </c>
      <c r="D402" s="232"/>
      <c r="E402" s="233">
        <v>13.5</v>
      </c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179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0.399999999999999" outlineLevel="1" x14ac:dyDescent="0.25">
      <c r="A403" s="243">
        <v>80</v>
      </c>
      <c r="B403" s="244" t="s">
        <v>553</v>
      </c>
      <c r="C403" s="258" t="s">
        <v>554</v>
      </c>
      <c r="D403" s="245" t="s">
        <v>173</v>
      </c>
      <c r="E403" s="246">
        <v>100</v>
      </c>
      <c r="F403" s="247"/>
      <c r="G403" s="248">
        <f>ROUND(E403*F403,2)</f>
        <v>0</v>
      </c>
      <c r="H403" s="231"/>
      <c r="I403" s="230">
        <f>ROUND(E403*H403,2)</f>
        <v>0</v>
      </c>
      <c r="J403" s="231"/>
      <c r="K403" s="230">
        <f>ROUND(E403*J403,2)</f>
        <v>0</v>
      </c>
      <c r="L403" s="230">
        <v>21</v>
      </c>
      <c r="M403" s="230">
        <f>G403*(1+L403/100)</f>
        <v>0</v>
      </c>
      <c r="N403" s="230">
        <v>3.6700000000000001E-3</v>
      </c>
      <c r="O403" s="230">
        <f>ROUND(E403*N403,2)</f>
        <v>0.37</v>
      </c>
      <c r="P403" s="230">
        <v>0</v>
      </c>
      <c r="Q403" s="230">
        <f>ROUND(E403*P403,2)</f>
        <v>0</v>
      </c>
      <c r="R403" s="230"/>
      <c r="S403" s="230" t="s">
        <v>174</v>
      </c>
      <c r="T403" s="230" t="s">
        <v>175</v>
      </c>
      <c r="U403" s="230">
        <v>0</v>
      </c>
      <c r="V403" s="230">
        <f>ROUND(E403*U403,2)</f>
        <v>0</v>
      </c>
      <c r="W403" s="230"/>
      <c r="X403" s="230" t="s">
        <v>176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177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59" t="s">
        <v>555</v>
      </c>
      <c r="D404" s="232"/>
      <c r="E404" s="233">
        <v>100</v>
      </c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179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x14ac:dyDescent="0.25">
      <c r="A405" s="237" t="s">
        <v>169</v>
      </c>
      <c r="B405" s="238" t="s">
        <v>91</v>
      </c>
      <c r="C405" s="257" t="s">
        <v>92</v>
      </c>
      <c r="D405" s="239"/>
      <c r="E405" s="240"/>
      <c r="F405" s="241"/>
      <c r="G405" s="242">
        <f>SUMIF(AG406:AG458,"&lt;&gt;NOR",G406:G458)</f>
        <v>0</v>
      </c>
      <c r="H405" s="236"/>
      <c r="I405" s="236">
        <f>SUM(I406:I458)</f>
        <v>0</v>
      </c>
      <c r="J405" s="236"/>
      <c r="K405" s="236">
        <f>SUM(K406:K458)</f>
        <v>0</v>
      </c>
      <c r="L405" s="236"/>
      <c r="M405" s="236">
        <f>SUM(M406:M458)</f>
        <v>0</v>
      </c>
      <c r="N405" s="236"/>
      <c r="O405" s="236">
        <f>SUM(O406:O458)</f>
        <v>59.54</v>
      </c>
      <c r="P405" s="236"/>
      <c r="Q405" s="236">
        <f>SUM(Q406:Q458)</f>
        <v>0</v>
      </c>
      <c r="R405" s="236"/>
      <c r="S405" s="236"/>
      <c r="T405" s="236"/>
      <c r="U405" s="236"/>
      <c r="V405" s="236">
        <f>SUM(V406:V458)</f>
        <v>0</v>
      </c>
      <c r="W405" s="236"/>
      <c r="X405" s="236"/>
      <c r="AG405" t="s">
        <v>170</v>
      </c>
    </row>
    <row r="406" spans="1:60" ht="20.399999999999999" outlineLevel="1" x14ac:dyDescent="0.25">
      <c r="A406" s="243">
        <v>81</v>
      </c>
      <c r="B406" s="244" t="s">
        <v>556</v>
      </c>
      <c r="C406" s="258" t="s">
        <v>557</v>
      </c>
      <c r="D406" s="245" t="s">
        <v>182</v>
      </c>
      <c r="E406" s="246">
        <v>7.4240000000000004</v>
      </c>
      <c r="F406" s="247"/>
      <c r="G406" s="248">
        <f>ROUND(E406*F406,2)</f>
        <v>0</v>
      </c>
      <c r="H406" s="231"/>
      <c r="I406" s="230">
        <f>ROUND(E406*H406,2)</f>
        <v>0</v>
      </c>
      <c r="J406" s="231"/>
      <c r="K406" s="230">
        <f>ROUND(E406*J406,2)</f>
        <v>0</v>
      </c>
      <c r="L406" s="230">
        <v>21</v>
      </c>
      <c r="M406" s="230">
        <f>G406*(1+L406/100)</f>
        <v>0</v>
      </c>
      <c r="N406" s="230">
        <v>2.5249999999999999</v>
      </c>
      <c r="O406" s="230">
        <f>ROUND(E406*N406,2)</f>
        <v>18.75</v>
      </c>
      <c r="P406" s="230">
        <v>0</v>
      </c>
      <c r="Q406" s="230">
        <f>ROUND(E406*P406,2)</f>
        <v>0</v>
      </c>
      <c r="R406" s="230"/>
      <c r="S406" s="230" t="s">
        <v>174</v>
      </c>
      <c r="T406" s="230" t="s">
        <v>175</v>
      </c>
      <c r="U406" s="230">
        <v>0</v>
      </c>
      <c r="V406" s="230">
        <f>ROUND(E406*U406,2)</f>
        <v>0</v>
      </c>
      <c r="W406" s="230"/>
      <c r="X406" s="230" t="s">
        <v>176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177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59" t="s">
        <v>185</v>
      </c>
      <c r="D407" s="232"/>
      <c r="E407" s="233"/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179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59" t="s">
        <v>558</v>
      </c>
      <c r="D408" s="232"/>
      <c r="E408" s="233">
        <v>2.93</v>
      </c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179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59" t="s">
        <v>559</v>
      </c>
      <c r="D409" s="232"/>
      <c r="E409" s="233">
        <v>2.06</v>
      </c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179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27"/>
      <c r="B410" s="228"/>
      <c r="C410" s="259" t="s">
        <v>560</v>
      </c>
      <c r="D410" s="232"/>
      <c r="E410" s="233">
        <v>0.34</v>
      </c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179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59" t="s">
        <v>561</v>
      </c>
      <c r="D411" s="232"/>
      <c r="E411" s="233">
        <v>1.68</v>
      </c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179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59" t="s">
        <v>562</v>
      </c>
      <c r="D412" s="232"/>
      <c r="E412" s="233">
        <v>0.41</v>
      </c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179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43">
        <v>82</v>
      </c>
      <c r="B413" s="244" t="s">
        <v>563</v>
      </c>
      <c r="C413" s="258" t="s">
        <v>564</v>
      </c>
      <c r="D413" s="245" t="s">
        <v>182</v>
      </c>
      <c r="E413" s="246">
        <v>1.4847999999999999</v>
      </c>
      <c r="F413" s="247"/>
      <c r="G413" s="248">
        <f>ROUND(E413*F413,2)</f>
        <v>0</v>
      </c>
      <c r="H413" s="231"/>
      <c r="I413" s="230">
        <f>ROUND(E413*H413,2)</f>
        <v>0</v>
      </c>
      <c r="J413" s="231"/>
      <c r="K413" s="230">
        <f>ROUND(E413*J413,2)</f>
        <v>0</v>
      </c>
      <c r="L413" s="230">
        <v>21</v>
      </c>
      <c r="M413" s="230">
        <f>G413*(1+L413/100)</f>
        <v>0</v>
      </c>
      <c r="N413" s="230">
        <v>1.837</v>
      </c>
      <c r="O413" s="230">
        <f>ROUND(E413*N413,2)</f>
        <v>2.73</v>
      </c>
      <c r="P413" s="230">
        <v>0</v>
      </c>
      <c r="Q413" s="230">
        <f>ROUND(E413*P413,2)</f>
        <v>0</v>
      </c>
      <c r="R413" s="230"/>
      <c r="S413" s="230" t="s">
        <v>174</v>
      </c>
      <c r="T413" s="230" t="s">
        <v>175</v>
      </c>
      <c r="U413" s="230">
        <v>0</v>
      </c>
      <c r="V413" s="230">
        <f>ROUND(E413*U413,2)</f>
        <v>0</v>
      </c>
      <c r="W413" s="230"/>
      <c r="X413" s="230" t="s">
        <v>176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177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59" t="s">
        <v>185</v>
      </c>
      <c r="D414" s="232"/>
      <c r="E414" s="233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179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59" t="s">
        <v>565</v>
      </c>
      <c r="D415" s="232"/>
      <c r="E415" s="233">
        <v>0.59</v>
      </c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179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59" t="s">
        <v>566</v>
      </c>
      <c r="D416" s="232"/>
      <c r="E416" s="233">
        <v>0.41</v>
      </c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179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27"/>
      <c r="B417" s="228"/>
      <c r="C417" s="259" t="s">
        <v>567</v>
      </c>
      <c r="D417" s="232"/>
      <c r="E417" s="233">
        <v>7.0000000000000007E-2</v>
      </c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179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59" t="s">
        <v>568</v>
      </c>
      <c r="D418" s="232"/>
      <c r="E418" s="233">
        <v>0.34</v>
      </c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179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27"/>
      <c r="B419" s="228"/>
      <c r="C419" s="259" t="s">
        <v>569</v>
      </c>
      <c r="D419" s="232"/>
      <c r="E419" s="233">
        <v>0.08</v>
      </c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179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0.399999999999999" outlineLevel="1" x14ac:dyDescent="0.25">
      <c r="A420" s="243">
        <v>83</v>
      </c>
      <c r="B420" s="244" t="s">
        <v>570</v>
      </c>
      <c r="C420" s="258" t="s">
        <v>571</v>
      </c>
      <c r="D420" s="245" t="s">
        <v>173</v>
      </c>
      <c r="E420" s="246">
        <v>27.86</v>
      </c>
      <c r="F420" s="247"/>
      <c r="G420" s="248">
        <f>ROUND(E420*F420,2)</f>
        <v>0</v>
      </c>
      <c r="H420" s="231"/>
      <c r="I420" s="230">
        <f>ROUND(E420*H420,2)</f>
        <v>0</v>
      </c>
      <c r="J420" s="231"/>
      <c r="K420" s="230">
        <f>ROUND(E420*J420,2)</f>
        <v>0</v>
      </c>
      <c r="L420" s="230">
        <v>21</v>
      </c>
      <c r="M420" s="230">
        <f>G420*(1+L420/100)</f>
        <v>0</v>
      </c>
      <c r="N420" s="230">
        <v>0.11025</v>
      </c>
      <c r="O420" s="230">
        <f>ROUND(E420*N420,2)</f>
        <v>3.07</v>
      </c>
      <c r="P420" s="230">
        <v>0</v>
      </c>
      <c r="Q420" s="230">
        <f>ROUND(E420*P420,2)</f>
        <v>0</v>
      </c>
      <c r="R420" s="230"/>
      <c r="S420" s="230" t="s">
        <v>174</v>
      </c>
      <c r="T420" s="230" t="s">
        <v>175</v>
      </c>
      <c r="U420" s="230">
        <v>0</v>
      </c>
      <c r="V420" s="230">
        <f>ROUND(E420*U420,2)</f>
        <v>0</v>
      </c>
      <c r="W420" s="230"/>
      <c r="X420" s="230" t="s">
        <v>176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177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59" t="s">
        <v>572</v>
      </c>
      <c r="D421" s="232"/>
      <c r="E421" s="233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179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59" t="s">
        <v>309</v>
      </c>
      <c r="D422" s="232"/>
      <c r="E422" s="233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179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59" t="s">
        <v>318</v>
      </c>
      <c r="D423" s="232"/>
      <c r="E423" s="233">
        <v>1.4</v>
      </c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179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59" t="s">
        <v>319</v>
      </c>
      <c r="D424" s="232"/>
      <c r="E424" s="233">
        <v>1.3</v>
      </c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179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59" t="s">
        <v>320</v>
      </c>
      <c r="D425" s="232"/>
      <c r="E425" s="233">
        <v>2.1</v>
      </c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179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59" t="s">
        <v>321</v>
      </c>
      <c r="D426" s="232"/>
      <c r="E426" s="233">
        <v>7.8</v>
      </c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179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59" t="s">
        <v>322</v>
      </c>
      <c r="D427" s="232"/>
      <c r="E427" s="233">
        <v>2.8</v>
      </c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179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59" t="s">
        <v>323</v>
      </c>
      <c r="D428" s="232"/>
      <c r="E428" s="233">
        <v>6.8</v>
      </c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179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59" t="s">
        <v>316</v>
      </c>
      <c r="D429" s="232"/>
      <c r="E429" s="233">
        <v>5.66</v>
      </c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179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0.399999999999999" outlineLevel="1" x14ac:dyDescent="0.25">
      <c r="A430" s="243">
        <v>84</v>
      </c>
      <c r="B430" s="244" t="s">
        <v>573</v>
      </c>
      <c r="C430" s="258" t="s">
        <v>574</v>
      </c>
      <c r="D430" s="245" t="s">
        <v>173</v>
      </c>
      <c r="E430" s="246">
        <v>241.8</v>
      </c>
      <c r="F430" s="247"/>
      <c r="G430" s="248">
        <f>ROUND(E430*F430,2)</f>
        <v>0</v>
      </c>
      <c r="H430" s="231"/>
      <c r="I430" s="230">
        <f>ROUND(E430*H430,2)</f>
        <v>0</v>
      </c>
      <c r="J430" s="231"/>
      <c r="K430" s="230">
        <f>ROUND(E430*J430,2)</f>
        <v>0</v>
      </c>
      <c r="L430" s="230">
        <v>21</v>
      </c>
      <c r="M430" s="230">
        <f>G430*(1+L430/100)</f>
        <v>0</v>
      </c>
      <c r="N430" s="230">
        <v>0.1323</v>
      </c>
      <c r="O430" s="230">
        <f>ROUND(E430*N430,2)</f>
        <v>31.99</v>
      </c>
      <c r="P430" s="230">
        <v>0</v>
      </c>
      <c r="Q430" s="230">
        <f>ROUND(E430*P430,2)</f>
        <v>0</v>
      </c>
      <c r="R430" s="230"/>
      <c r="S430" s="230" t="s">
        <v>174</v>
      </c>
      <c r="T430" s="230" t="s">
        <v>175</v>
      </c>
      <c r="U430" s="230">
        <v>0</v>
      </c>
      <c r="V430" s="230">
        <f>ROUND(E430*U430,2)</f>
        <v>0</v>
      </c>
      <c r="W430" s="230"/>
      <c r="X430" s="230" t="s">
        <v>176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177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59" t="s">
        <v>575</v>
      </c>
      <c r="D431" s="232"/>
      <c r="E431" s="233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179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59" t="s">
        <v>309</v>
      </c>
      <c r="D432" s="232"/>
      <c r="E432" s="233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179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59" t="s">
        <v>310</v>
      </c>
      <c r="D433" s="232"/>
      <c r="E433" s="233">
        <v>69.650000000000006</v>
      </c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179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59" t="s">
        <v>311</v>
      </c>
      <c r="D434" s="232"/>
      <c r="E434" s="233">
        <v>50.65</v>
      </c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179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59" t="s">
        <v>312</v>
      </c>
      <c r="D435" s="232"/>
      <c r="E435" s="233">
        <v>52.75</v>
      </c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179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59" t="s">
        <v>313</v>
      </c>
      <c r="D436" s="232"/>
      <c r="E436" s="233">
        <v>52.75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179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59" t="s">
        <v>314</v>
      </c>
      <c r="D437" s="232"/>
      <c r="E437" s="233">
        <v>16</v>
      </c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179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43">
        <v>85</v>
      </c>
      <c r="B438" s="244" t="s">
        <v>576</v>
      </c>
      <c r="C438" s="258" t="s">
        <v>577</v>
      </c>
      <c r="D438" s="245" t="s">
        <v>173</v>
      </c>
      <c r="E438" s="246">
        <v>269.66000000000003</v>
      </c>
      <c r="F438" s="247"/>
      <c r="G438" s="248">
        <f>ROUND(E438*F438,2)</f>
        <v>0</v>
      </c>
      <c r="H438" s="231"/>
      <c r="I438" s="230">
        <f>ROUND(E438*H438,2)</f>
        <v>0</v>
      </c>
      <c r="J438" s="231"/>
      <c r="K438" s="230">
        <f>ROUND(E438*J438,2)</f>
        <v>0</v>
      </c>
      <c r="L438" s="230">
        <v>21</v>
      </c>
      <c r="M438" s="230">
        <f>G438*(1+L438/100)</f>
        <v>0</v>
      </c>
      <c r="N438" s="230">
        <v>0</v>
      </c>
      <c r="O438" s="230">
        <f>ROUND(E438*N438,2)</f>
        <v>0</v>
      </c>
      <c r="P438" s="230">
        <v>0</v>
      </c>
      <c r="Q438" s="230">
        <f>ROUND(E438*P438,2)</f>
        <v>0</v>
      </c>
      <c r="R438" s="230"/>
      <c r="S438" s="230" t="s">
        <v>174</v>
      </c>
      <c r="T438" s="230" t="s">
        <v>175</v>
      </c>
      <c r="U438" s="230">
        <v>0</v>
      </c>
      <c r="V438" s="230">
        <f>ROUND(E438*U438,2)</f>
        <v>0</v>
      </c>
      <c r="W438" s="230"/>
      <c r="X438" s="230" t="s">
        <v>176</v>
      </c>
      <c r="Y438" s="210"/>
      <c r="Z438" s="210"/>
      <c r="AA438" s="210"/>
      <c r="AB438" s="210"/>
      <c r="AC438" s="210"/>
      <c r="AD438" s="210"/>
      <c r="AE438" s="210"/>
      <c r="AF438" s="210"/>
      <c r="AG438" s="210" t="s">
        <v>177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27"/>
      <c r="B439" s="228"/>
      <c r="C439" s="259" t="s">
        <v>572</v>
      </c>
      <c r="D439" s="232"/>
      <c r="E439" s="233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179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27"/>
      <c r="B440" s="228"/>
      <c r="C440" s="259" t="s">
        <v>309</v>
      </c>
      <c r="D440" s="232"/>
      <c r="E440" s="233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179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27"/>
      <c r="B441" s="228"/>
      <c r="C441" s="259" t="s">
        <v>318</v>
      </c>
      <c r="D441" s="232"/>
      <c r="E441" s="233">
        <v>1.4</v>
      </c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179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7"/>
      <c r="B442" s="228"/>
      <c r="C442" s="259" t="s">
        <v>319</v>
      </c>
      <c r="D442" s="232"/>
      <c r="E442" s="233">
        <v>1.3</v>
      </c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179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59" t="s">
        <v>320</v>
      </c>
      <c r="D443" s="232"/>
      <c r="E443" s="233">
        <v>2.1</v>
      </c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179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59" t="s">
        <v>321</v>
      </c>
      <c r="D444" s="232"/>
      <c r="E444" s="233">
        <v>7.8</v>
      </c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179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27"/>
      <c r="B445" s="228"/>
      <c r="C445" s="259" t="s">
        <v>322</v>
      </c>
      <c r="D445" s="232"/>
      <c r="E445" s="233">
        <v>2.8</v>
      </c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179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59" t="s">
        <v>323</v>
      </c>
      <c r="D446" s="232"/>
      <c r="E446" s="233">
        <v>6.8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179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59" t="s">
        <v>316</v>
      </c>
      <c r="D447" s="232"/>
      <c r="E447" s="233">
        <v>5.66</v>
      </c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179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59" t="s">
        <v>243</v>
      </c>
      <c r="D448" s="232"/>
      <c r="E448" s="233"/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179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59" t="s">
        <v>575</v>
      </c>
      <c r="D449" s="232"/>
      <c r="E449" s="233"/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179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59" t="s">
        <v>309</v>
      </c>
      <c r="D450" s="232"/>
      <c r="E450" s="233"/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179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59" t="s">
        <v>310</v>
      </c>
      <c r="D451" s="232"/>
      <c r="E451" s="233">
        <v>69.650000000000006</v>
      </c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179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59" t="s">
        <v>311</v>
      </c>
      <c r="D452" s="232"/>
      <c r="E452" s="233">
        <v>50.65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179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27"/>
      <c r="B453" s="228"/>
      <c r="C453" s="259" t="s">
        <v>312</v>
      </c>
      <c r="D453" s="232"/>
      <c r="E453" s="233">
        <v>52.75</v>
      </c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179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59" t="s">
        <v>313</v>
      </c>
      <c r="D454" s="232"/>
      <c r="E454" s="233">
        <v>52.75</v>
      </c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179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59" t="s">
        <v>314</v>
      </c>
      <c r="D455" s="232"/>
      <c r="E455" s="233">
        <v>16</v>
      </c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179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43">
        <v>86</v>
      </c>
      <c r="B456" s="244" t="s">
        <v>578</v>
      </c>
      <c r="C456" s="258" t="s">
        <v>579</v>
      </c>
      <c r="D456" s="245" t="s">
        <v>173</v>
      </c>
      <c r="E456" s="246">
        <v>29.28</v>
      </c>
      <c r="F456" s="247"/>
      <c r="G456" s="248">
        <f>ROUND(E456*F456,2)</f>
        <v>0</v>
      </c>
      <c r="H456" s="231"/>
      <c r="I456" s="230">
        <f>ROUND(E456*H456,2)</f>
        <v>0</v>
      </c>
      <c r="J456" s="231"/>
      <c r="K456" s="230">
        <f>ROUND(E456*J456,2)</f>
        <v>0</v>
      </c>
      <c r="L456" s="230">
        <v>21</v>
      </c>
      <c r="M456" s="230">
        <f>G456*(1+L456/100)</f>
        <v>0</v>
      </c>
      <c r="N456" s="230">
        <v>0.10237</v>
      </c>
      <c r="O456" s="230">
        <f>ROUND(E456*N456,2)</f>
        <v>3</v>
      </c>
      <c r="P456" s="230">
        <v>0</v>
      </c>
      <c r="Q456" s="230">
        <f>ROUND(E456*P456,2)</f>
        <v>0</v>
      </c>
      <c r="R456" s="230"/>
      <c r="S456" s="230" t="s">
        <v>174</v>
      </c>
      <c r="T456" s="230" t="s">
        <v>175</v>
      </c>
      <c r="U456" s="230">
        <v>0</v>
      </c>
      <c r="V456" s="230">
        <f>ROUND(E456*U456,2)</f>
        <v>0</v>
      </c>
      <c r="W456" s="230"/>
      <c r="X456" s="230" t="s">
        <v>176</v>
      </c>
      <c r="Y456" s="210"/>
      <c r="Z456" s="210"/>
      <c r="AA456" s="210"/>
      <c r="AB456" s="210"/>
      <c r="AC456" s="210"/>
      <c r="AD456" s="210"/>
      <c r="AE456" s="210"/>
      <c r="AF456" s="210"/>
      <c r="AG456" s="210" t="s">
        <v>177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59" t="s">
        <v>185</v>
      </c>
      <c r="D457" s="232"/>
      <c r="E457" s="233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179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59" t="s">
        <v>580</v>
      </c>
      <c r="D458" s="232"/>
      <c r="E458" s="233">
        <v>29.28</v>
      </c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179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x14ac:dyDescent="0.25">
      <c r="A459" s="237" t="s">
        <v>169</v>
      </c>
      <c r="B459" s="238" t="s">
        <v>93</v>
      </c>
      <c r="C459" s="257" t="s">
        <v>94</v>
      </c>
      <c r="D459" s="239"/>
      <c r="E459" s="240"/>
      <c r="F459" s="241"/>
      <c r="G459" s="242">
        <f>SUMIF(AG460:AG484,"&lt;&gt;NOR",G460:G484)</f>
        <v>0</v>
      </c>
      <c r="H459" s="236"/>
      <c r="I459" s="236">
        <f>SUM(I460:I484)</f>
        <v>0</v>
      </c>
      <c r="J459" s="236"/>
      <c r="K459" s="236">
        <f>SUM(K460:K484)</f>
        <v>0</v>
      </c>
      <c r="L459" s="236"/>
      <c r="M459" s="236">
        <f>SUM(M460:M484)</f>
        <v>0</v>
      </c>
      <c r="N459" s="236"/>
      <c r="O459" s="236">
        <f>SUM(O460:O484)</f>
        <v>34.79</v>
      </c>
      <c r="P459" s="236"/>
      <c r="Q459" s="236">
        <f>SUM(Q460:Q484)</f>
        <v>0</v>
      </c>
      <c r="R459" s="236"/>
      <c r="S459" s="236"/>
      <c r="T459" s="236"/>
      <c r="U459" s="236"/>
      <c r="V459" s="236">
        <f>SUM(V460:V484)</f>
        <v>0</v>
      </c>
      <c r="W459" s="236"/>
      <c r="X459" s="236"/>
      <c r="AG459" t="s">
        <v>170</v>
      </c>
    </row>
    <row r="460" spans="1:60" outlineLevel="1" x14ac:dyDescent="0.25">
      <c r="A460" s="243">
        <v>87</v>
      </c>
      <c r="B460" s="244" t="s">
        <v>581</v>
      </c>
      <c r="C460" s="258" t="s">
        <v>582</v>
      </c>
      <c r="D460" s="245" t="s">
        <v>173</v>
      </c>
      <c r="E460" s="246">
        <v>1006.14</v>
      </c>
      <c r="F460" s="247"/>
      <c r="G460" s="248">
        <f>ROUND(E460*F460,2)</f>
        <v>0</v>
      </c>
      <c r="H460" s="231"/>
      <c r="I460" s="230">
        <f>ROUND(E460*H460,2)</f>
        <v>0</v>
      </c>
      <c r="J460" s="231"/>
      <c r="K460" s="230">
        <f>ROUND(E460*J460,2)</f>
        <v>0</v>
      </c>
      <c r="L460" s="230">
        <v>21</v>
      </c>
      <c r="M460" s="230">
        <f>G460*(1+L460/100)</f>
        <v>0</v>
      </c>
      <c r="N460" s="230">
        <v>3.338E-2</v>
      </c>
      <c r="O460" s="230">
        <f>ROUND(E460*N460,2)</f>
        <v>33.58</v>
      </c>
      <c r="P460" s="230">
        <v>0</v>
      </c>
      <c r="Q460" s="230">
        <f>ROUND(E460*P460,2)</f>
        <v>0</v>
      </c>
      <c r="R460" s="230"/>
      <c r="S460" s="230" t="s">
        <v>174</v>
      </c>
      <c r="T460" s="230" t="s">
        <v>175</v>
      </c>
      <c r="U460" s="230">
        <v>0</v>
      </c>
      <c r="V460" s="230">
        <f>ROUND(E460*U460,2)</f>
        <v>0</v>
      </c>
      <c r="W460" s="230"/>
      <c r="X460" s="230" t="s">
        <v>176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193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59" t="s">
        <v>583</v>
      </c>
      <c r="D461" s="232"/>
      <c r="E461" s="233">
        <v>1006.14</v>
      </c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179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49">
        <v>88</v>
      </c>
      <c r="B462" s="250" t="s">
        <v>584</v>
      </c>
      <c r="C462" s="260" t="s">
        <v>585</v>
      </c>
      <c r="D462" s="251" t="s">
        <v>173</v>
      </c>
      <c r="E462" s="252">
        <v>1006.14</v>
      </c>
      <c r="F462" s="253"/>
      <c r="G462" s="254">
        <f>ROUND(E462*F462,2)</f>
        <v>0</v>
      </c>
      <c r="H462" s="231"/>
      <c r="I462" s="230">
        <f>ROUND(E462*H462,2)</f>
        <v>0</v>
      </c>
      <c r="J462" s="231"/>
      <c r="K462" s="230">
        <f>ROUND(E462*J462,2)</f>
        <v>0</v>
      </c>
      <c r="L462" s="230">
        <v>21</v>
      </c>
      <c r="M462" s="230">
        <f>G462*(1+L462/100)</f>
        <v>0</v>
      </c>
      <c r="N462" s="230">
        <v>8.4999999999999995E-4</v>
      </c>
      <c r="O462" s="230">
        <f>ROUND(E462*N462,2)</f>
        <v>0.86</v>
      </c>
      <c r="P462" s="230">
        <v>0</v>
      </c>
      <c r="Q462" s="230">
        <f>ROUND(E462*P462,2)</f>
        <v>0</v>
      </c>
      <c r="R462" s="230"/>
      <c r="S462" s="230" t="s">
        <v>174</v>
      </c>
      <c r="T462" s="230" t="s">
        <v>175</v>
      </c>
      <c r="U462" s="230">
        <v>0</v>
      </c>
      <c r="V462" s="230">
        <f>ROUND(E462*U462,2)</f>
        <v>0</v>
      </c>
      <c r="W462" s="230"/>
      <c r="X462" s="230" t="s">
        <v>176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193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49">
        <v>89</v>
      </c>
      <c r="B463" s="250" t="s">
        <v>586</v>
      </c>
      <c r="C463" s="260" t="s">
        <v>587</v>
      </c>
      <c r="D463" s="251" t="s">
        <v>173</v>
      </c>
      <c r="E463" s="252">
        <v>1006.14</v>
      </c>
      <c r="F463" s="253"/>
      <c r="G463" s="254">
        <f>ROUND(E463*F463,2)</f>
        <v>0</v>
      </c>
      <c r="H463" s="231"/>
      <c r="I463" s="230">
        <f>ROUND(E463*H463,2)</f>
        <v>0</v>
      </c>
      <c r="J463" s="231"/>
      <c r="K463" s="230">
        <f>ROUND(E463*J463,2)</f>
        <v>0</v>
      </c>
      <c r="L463" s="230">
        <v>21</v>
      </c>
      <c r="M463" s="230">
        <f>G463*(1+L463/100)</f>
        <v>0</v>
      </c>
      <c r="N463" s="230">
        <v>0</v>
      </c>
      <c r="O463" s="230">
        <f>ROUND(E463*N463,2)</f>
        <v>0</v>
      </c>
      <c r="P463" s="230">
        <v>0</v>
      </c>
      <c r="Q463" s="230">
        <f>ROUND(E463*P463,2)</f>
        <v>0</v>
      </c>
      <c r="R463" s="230"/>
      <c r="S463" s="230" t="s">
        <v>174</v>
      </c>
      <c r="T463" s="230" t="s">
        <v>175</v>
      </c>
      <c r="U463" s="230">
        <v>0</v>
      </c>
      <c r="V463" s="230">
        <f>ROUND(E463*U463,2)</f>
        <v>0</v>
      </c>
      <c r="W463" s="230"/>
      <c r="X463" s="230" t="s">
        <v>176</v>
      </c>
      <c r="Y463" s="210"/>
      <c r="Z463" s="210"/>
      <c r="AA463" s="210"/>
      <c r="AB463" s="210"/>
      <c r="AC463" s="210"/>
      <c r="AD463" s="210"/>
      <c r="AE463" s="210"/>
      <c r="AF463" s="210"/>
      <c r="AG463" s="210" t="s">
        <v>193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43">
        <v>90</v>
      </c>
      <c r="B464" s="244" t="s">
        <v>588</v>
      </c>
      <c r="C464" s="258" t="s">
        <v>589</v>
      </c>
      <c r="D464" s="245" t="s">
        <v>173</v>
      </c>
      <c r="E464" s="246">
        <v>286.56</v>
      </c>
      <c r="F464" s="247"/>
      <c r="G464" s="248">
        <f>ROUND(E464*F464,2)</f>
        <v>0</v>
      </c>
      <c r="H464" s="231"/>
      <c r="I464" s="230">
        <f>ROUND(E464*H464,2)</f>
        <v>0</v>
      </c>
      <c r="J464" s="231"/>
      <c r="K464" s="230">
        <f>ROUND(E464*J464,2)</f>
        <v>0</v>
      </c>
      <c r="L464" s="230">
        <v>21</v>
      </c>
      <c r="M464" s="230">
        <f>G464*(1+L464/100)</f>
        <v>0</v>
      </c>
      <c r="N464" s="230">
        <v>1.2099999999999999E-3</v>
      </c>
      <c r="O464" s="230">
        <f>ROUND(E464*N464,2)</f>
        <v>0.35</v>
      </c>
      <c r="P464" s="230">
        <v>0</v>
      </c>
      <c r="Q464" s="230">
        <f>ROUND(E464*P464,2)</f>
        <v>0</v>
      </c>
      <c r="R464" s="230"/>
      <c r="S464" s="230" t="s">
        <v>174</v>
      </c>
      <c r="T464" s="230" t="s">
        <v>175</v>
      </c>
      <c r="U464" s="230">
        <v>0</v>
      </c>
      <c r="V464" s="230">
        <f>ROUND(E464*U464,2)</f>
        <v>0</v>
      </c>
      <c r="W464" s="230"/>
      <c r="X464" s="230" t="s">
        <v>176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193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59" t="s">
        <v>309</v>
      </c>
      <c r="D465" s="232"/>
      <c r="E465" s="233"/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179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59" t="s">
        <v>243</v>
      </c>
      <c r="D466" s="232"/>
      <c r="E466" s="233"/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179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27"/>
      <c r="B467" s="228"/>
      <c r="C467" s="259" t="s">
        <v>310</v>
      </c>
      <c r="D467" s="232"/>
      <c r="E467" s="233">
        <v>69.650000000000006</v>
      </c>
      <c r="F467" s="230"/>
      <c r="G467" s="230"/>
      <c r="H467" s="230"/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179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59" t="s">
        <v>311</v>
      </c>
      <c r="D468" s="232"/>
      <c r="E468" s="233">
        <v>50.65</v>
      </c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179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59" t="s">
        <v>312</v>
      </c>
      <c r="D469" s="232"/>
      <c r="E469" s="233">
        <v>52.75</v>
      </c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179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59" t="s">
        <v>313</v>
      </c>
      <c r="D470" s="232"/>
      <c r="E470" s="233">
        <v>52.75</v>
      </c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179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59" t="s">
        <v>314</v>
      </c>
      <c r="D471" s="232"/>
      <c r="E471" s="233">
        <v>16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179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27"/>
      <c r="B472" s="228"/>
      <c r="C472" s="259" t="s">
        <v>315</v>
      </c>
      <c r="D472" s="232"/>
      <c r="E472" s="233">
        <v>16.899999999999999</v>
      </c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179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59" t="s">
        <v>316</v>
      </c>
      <c r="D473" s="232"/>
      <c r="E473" s="233">
        <v>5.66</v>
      </c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179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27"/>
      <c r="B474" s="228"/>
      <c r="C474" s="259" t="s">
        <v>243</v>
      </c>
      <c r="D474" s="232"/>
      <c r="E474" s="233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179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59" t="s">
        <v>317</v>
      </c>
      <c r="D475" s="232"/>
      <c r="E475" s="233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179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27"/>
      <c r="B476" s="228"/>
      <c r="C476" s="259" t="s">
        <v>318</v>
      </c>
      <c r="D476" s="232"/>
      <c r="E476" s="233">
        <v>1.4</v>
      </c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179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59" t="s">
        <v>319</v>
      </c>
      <c r="D477" s="232"/>
      <c r="E477" s="233">
        <v>1.3</v>
      </c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179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59" t="s">
        <v>320</v>
      </c>
      <c r="D478" s="232"/>
      <c r="E478" s="233">
        <v>2.1</v>
      </c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179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59" t="s">
        <v>321</v>
      </c>
      <c r="D479" s="232"/>
      <c r="E479" s="233">
        <v>7.8</v>
      </c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179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59" t="s">
        <v>322</v>
      </c>
      <c r="D480" s="232"/>
      <c r="E480" s="233">
        <v>2.8</v>
      </c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179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59" t="s">
        <v>323</v>
      </c>
      <c r="D481" s="232"/>
      <c r="E481" s="233">
        <v>6.8</v>
      </c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179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49">
        <v>91</v>
      </c>
      <c r="B482" s="250" t="s">
        <v>590</v>
      </c>
      <c r="C482" s="260" t="s">
        <v>591</v>
      </c>
      <c r="D482" s="251" t="s">
        <v>173</v>
      </c>
      <c r="E482" s="252">
        <v>1006.14</v>
      </c>
      <c r="F482" s="253"/>
      <c r="G482" s="254">
        <f>ROUND(E482*F482,2)</f>
        <v>0</v>
      </c>
      <c r="H482" s="231"/>
      <c r="I482" s="230">
        <f>ROUND(E482*H482,2)</f>
        <v>0</v>
      </c>
      <c r="J482" s="231"/>
      <c r="K482" s="230">
        <f>ROUND(E482*J482,2)</f>
        <v>0</v>
      </c>
      <c r="L482" s="230">
        <v>21</v>
      </c>
      <c r="M482" s="230">
        <f>G482*(1+L482/100)</f>
        <v>0</v>
      </c>
      <c r="N482" s="230">
        <v>0</v>
      </c>
      <c r="O482" s="230">
        <f>ROUND(E482*N482,2)</f>
        <v>0</v>
      </c>
      <c r="P482" s="230">
        <v>0</v>
      </c>
      <c r="Q482" s="230">
        <f>ROUND(E482*P482,2)</f>
        <v>0</v>
      </c>
      <c r="R482" s="230"/>
      <c r="S482" s="230" t="s">
        <v>174</v>
      </c>
      <c r="T482" s="230" t="s">
        <v>175</v>
      </c>
      <c r="U482" s="230">
        <v>0</v>
      </c>
      <c r="V482" s="230">
        <f>ROUND(E482*U482,2)</f>
        <v>0</v>
      </c>
      <c r="W482" s="230"/>
      <c r="X482" s="230" t="s">
        <v>176</v>
      </c>
      <c r="Y482" s="210"/>
      <c r="Z482" s="210"/>
      <c r="AA482" s="210"/>
      <c r="AB482" s="210"/>
      <c r="AC482" s="210"/>
      <c r="AD482" s="210"/>
      <c r="AE482" s="210"/>
      <c r="AF482" s="210"/>
      <c r="AG482" s="210" t="s">
        <v>193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49">
        <v>92</v>
      </c>
      <c r="B483" s="250" t="s">
        <v>592</v>
      </c>
      <c r="C483" s="260" t="s">
        <v>593</v>
      </c>
      <c r="D483" s="251" t="s">
        <v>173</v>
      </c>
      <c r="E483" s="252">
        <v>1006.14</v>
      </c>
      <c r="F483" s="253"/>
      <c r="G483" s="254">
        <f>ROUND(E483*F483,2)</f>
        <v>0</v>
      </c>
      <c r="H483" s="231"/>
      <c r="I483" s="230">
        <f>ROUND(E483*H483,2)</f>
        <v>0</v>
      </c>
      <c r="J483" s="231"/>
      <c r="K483" s="230">
        <f>ROUND(E483*J483,2)</f>
        <v>0</v>
      </c>
      <c r="L483" s="230">
        <v>21</v>
      </c>
      <c r="M483" s="230">
        <f>G483*(1+L483/100)</f>
        <v>0</v>
      </c>
      <c r="N483" s="230">
        <v>0</v>
      </c>
      <c r="O483" s="230">
        <f>ROUND(E483*N483,2)</f>
        <v>0</v>
      </c>
      <c r="P483" s="230">
        <v>0</v>
      </c>
      <c r="Q483" s="230">
        <f>ROUND(E483*P483,2)</f>
        <v>0</v>
      </c>
      <c r="R483" s="230"/>
      <c r="S483" s="230" t="s">
        <v>174</v>
      </c>
      <c r="T483" s="230" t="s">
        <v>175</v>
      </c>
      <c r="U483" s="230">
        <v>0</v>
      </c>
      <c r="V483" s="230">
        <f>ROUND(E483*U483,2)</f>
        <v>0</v>
      </c>
      <c r="W483" s="230"/>
      <c r="X483" s="230" t="s">
        <v>176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193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49">
        <v>93</v>
      </c>
      <c r="B484" s="250" t="s">
        <v>594</v>
      </c>
      <c r="C484" s="260" t="s">
        <v>595</v>
      </c>
      <c r="D484" s="251" t="s">
        <v>173</v>
      </c>
      <c r="E484" s="252">
        <v>1006.14</v>
      </c>
      <c r="F484" s="253"/>
      <c r="G484" s="254">
        <f>ROUND(E484*F484,2)</f>
        <v>0</v>
      </c>
      <c r="H484" s="231"/>
      <c r="I484" s="230">
        <f>ROUND(E484*H484,2)</f>
        <v>0</v>
      </c>
      <c r="J484" s="231"/>
      <c r="K484" s="230">
        <f>ROUND(E484*J484,2)</f>
        <v>0</v>
      </c>
      <c r="L484" s="230">
        <v>21</v>
      </c>
      <c r="M484" s="230">
        <f>G484*(1+L484/100)</f>
        <v>0</v>
      </c>
      <c r="N484" s="230">
        <v>0</v>
      </c>
      <c r="O484" s="230">
        <f>ROUND(E484*N484,2)</f>
        <v>0</v>
      </c>
      <c r="P484" s="230">
        <v>0</v>
      </c>
      <c r="Q484" s="230">
        <f>ROUND(E484*P484,2)</f>
        <v>0</v>
      </c>
      <c r="R484" s="230"/>
      <c r="S484" s="230" t="s">
        <v>174</v>
      </c>
      <c r="T484" s="230" t="s">
        <v>175</v>
      </c>
      <c r="U484" s="230">
        <v>0</v>
      </c>
      <c r="V484" s="230">
        <f>ROUND(E484*U484,2)</f>
        <v>0</v>
      </c>
      <c r="W484" s="230"/>
      <c r="X484" s="230" t="s">
        <v>176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193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ht="26.4" x14ac:dyDescent="0.25">
      <c r="A485" s="237" t="s">
        <v>169</v>
      </c>
      <c r="B485" s="238" t="s">
        <v>95</v>
      </c>
      <c r="C485" s="257" t="s">
        <v>96</v>
      </c>
      <c r="D485" s="239"/>
      <c r="E485" s="240"/>
      <c r="F485" s="241"/>
      <c r="G485" s="242">
        <f>SUMIF(AG486:AG522,"&lt;&gt;NOR",G486:G522)</f>
        <v>0</v>
      </c>
      <c r="H485" s="236"/>
      <c r="I485" s="236">
        <f>SUM(I486:I522)</f>
        <v>0</v>
      </c>
      <c r="J485" s="236"/>
      <c r="K485" s="236">
        <f>SUM(K486:K522)</f>
        <v>0</v>
      </c>
      <c r="L485" s="236"/>
      <c r="M485" s="236">
        <f>SUM(M486:M522)</f>
        <v>0</v>
      </c>
      <c r="N485" s="236"/>
      <c r="O485" s="236">
        <f>SUM(O486:O522)</f>
        <v>0.02</v>
      </c>
      <c r="P485" s="236"/>
      <c r="Q485" s="236">
        <f>SUM(Q486:Q522)</f>
        <v>0</v>
      </c>
      <c r="R485" s="236"/>
      <c r="S485" s="236"/>
      <c r="T485" s="236"/>
      <c r="U485" s="236"/>
      <c r="V485" s="236">
        <f>SUM(V486:V522)</f>
        <v>0</v>
      </c>
      <c r="W485" s="236"/>
      <c r="X485" s="236"/>
      <c r="AG485" t="s">
        <v>170</v>
      </c>
    </row>
    <row r="486" spans="1:60" outlineLevel="1" x14ac:dyDescent="0.25">
      <c r="A486" s="243">
        <v>94</v>
      </c>
      <c r="B486" s="244" t="s">
        <v>596</v>
      </c>
      <c r="C486" s="258" t="s">
        <v>597</v>
      </c>
      <c r="D486" s="245" t="s">
        <v>173</v>
      </c>
      <c r="E486" s="246">
        <v>602.05999999999995</v>
      </c>
      <c r="F486" s="247"/>
      <c r="G486" s="248">
        <f>ROUND(E486*F486,2)</f>
        <v>0</v>
      </c>
      <c r="H486" s="231"/>
      <c r="I486" s="230">
        <f>ROUND(E486*H486,2)</f>
        <v>0</v>
      </c>
      <c r="J486" s="231"/>
      <c r="K486" s="230">
        <f>ROUND(E486*J486,2)</f>
        <v>0</v>
      </c>
      <c r="L486" s="230">
        <v>21</v>
      </c>
      <c r="M486" s="230">
        <f>G486*(1+L486/100)</f>
        <v>0</v>
      </c>
      <c r="N486" s="230">
        <v>4.0000000000000003E-5</v>
      </c>
      <c r="O486" s="230">
        <f>ROUND(E486*N486,2)</f>
        <v>0.02</v>
      </c>
      <c r="P486" s="230">
        <v>0</v>
      </c>
      <c r="Q486" s="230">
        <f>ROUND(E486*P486,2)</f>
        <v>0</v>
      </c>
      <c r="R486" s="230"/>
      <c r="S486" s="230" t="s">
        <v>174</v>
      </c>
      <c r="T486" s="230" t="s">
        <v>175</v>
      </c>
      <c r="U486" s="230">
        <v>0</v>
      </c>
      <c r="V486" s="230">
        <f>ROUND(E486*U486,2)</f>
        <v>0</v>
      </c>
      <c r="W486" s="230"/>
      <c r="X486" s="230" t="s">
        <v>176</v>
      </c>
      <c r="Y486" s="210"/>
      <c r="Z486" s="210"/>
      <c r="AA486" s="210"/>
      <c r="AB486" s="210"/>
      <c r="AC486" s="210"/>
      <c r="AD486" s="210"/>
      <c r="AE486" s="210"/>
      <c r="AF486" s="210"/>
      <c r="AG486" s="210" t="s">
        <v>177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59" t="s">
        <v>309</v>
      </c>
      <c r="D487" s="232"/>
      <c r="E487" s="233"/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179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59" t="s">
        <v>310</v>
      </c>
      <c r="D488" s="232"/>
      <c r="E488" s="233">
        <v>69.650000000000006</v>
      </c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179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59" t="s">
        <v>311</v>
      </c>
      <c r="D489" s="232"/>
      <c r="E489" s="233">
        <v>50.65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179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59" t="s">
        <v>312</v>
      </c>
      <c r="D490" s="232"/>
      <c r="E490" s="233">
        <v>52.75</v>
      </c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179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59" t="s">
        <v>313</v>
      </c>
      <c r="D491" s="232"/>
      <c r="E491" s="233">
        <v>52.75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179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59" t="s">
        <v>314</v>
      </c>
      <c r="D492" s="232"/>
      <c r="E492" s="233">
        <v>16</v>
      </c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179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59" t="s">
        <v>318</v>
      </c>
      <c r="D493" s="232"/>
      <c r="E493" s="233">
        <v>1.4</v>
      </c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179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59" t="s">
        <v>319</v>
      </c>
      <c r="D494" s="232"/>
      <c r="E494" s="233">
        <v>1.3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179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59" t="s">
        <v>320</v>
      </c>
      <c r="D495" s="232"/>
      <c r="E495" s="233">
        <v>2.1</v>
      </c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179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59" t="s">
        <v>321</v>
      </c>
      <c r="D496" s="232"/>
      <c r="E496" s="233">
        <v>7.8</v>
      </c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179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59" t="s">
        <v>322</v>
      </c>
      <c r="D497" s="232"/>
      <c r="E497" s="233">
        <v>2.8</v>
      </c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179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59" t="s">
        <v>323</v>
      </c>
      <c r="D498" s="232"/>
      <c r="E498" s="233">
        <v>6.8</v>
      </c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179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59" t="s">
        <v>315</v>
      </c>
      <c r="D499" s="232"/>
      <c r="E499" s="233">
        <v>16.899999999999999</v>
      </c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179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59" t="s">
        <v>316</v>
      </c>
      <c r="D500" s="232"/>
      <c r="E500" s="233">
        <v>5.66</v>
      </c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179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59" t="s">
        <v>243</v>
      </c>
      <c r="D501" s="232"/>
      <c r="E501" s="233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179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59" t="s">
        <v>598</v>
      </c>
      <c r="D502" s="232"/>
      <c r="E502" s="233">
        <v>100</v>
      </c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179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59" t="s">
        <v>243</v>
      </c>
      <c r="D503" s="232"/>
      <c r="E503" s="233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179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59" t="s">
        <v>599</v>
      </c>
      <c r="D504" s="232"/>
      <c r="E504" s="233"/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179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59" t="s">
        <v>600</v>
      </c>
      <c r="D505" s="232"/>
      <c r="E505" s="233">
        <v>26.9</v>
      </c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179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59" t="s">
        <v>601</v>
      </c>
      <c r="D506" s="232"/>
      <c r="E506" s="233">
        <v>24.6</v>
      </c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179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59" t="s">
        <v>602</v>
      </c>
      <c r="D507" s="232"/>
      <c r="E507" s="233">
        <v>9.8000000000000007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179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7"/>
      <c r="B508" s="228"/>
      <c r="C508" s="259" t="s">
        <v>603</v>
      </c>
      <c r="D508" s="232"/>
      <c r="E508" s="233">
        <v>63.2</v>
      </c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  <c r="X508" s="23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179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59" t="s">
        <v>604</v>
      </c>
      <c r="D509" s="232"/>
      <c r="E509" s="233">
        <v>14.4</v>
      </c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179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59" t="s">
        <v>605</v>
      </c>
      <c r="D510" s="232"/>
      <c r="E510" s="233">
        <v>62.7</v>
      </c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179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59" t="s">
        <v>606</v>
      </c>
      <c r="D511" s="232"/>
      <c r="E511" s="233">
        <v>13.9</v>
      </c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179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43">
        <v>95</v>
      </c>
      <c r="B512" s="244" t="s">
        <v>607</v>
      </c>
      <c r="C512" s="258" t="s">
        <v>608</v>
      </c>
      <c r="D512" s="245" t="s">
        <v>173</v>
      </c>
      <c r="E512" s="246">
        <v>1806.18</v>
      </c>
      <c r="F512" s="247"/>
      <c r="G512" s="248">
        <f>ROUND(E512*F512,2)</f>
        <v>0</v>
      </c>
      <c r="H512" s="231"/>
      <c r="I512" s="230">
        <f>ROUND(E512*H512,2)</f>
        <v>0</v>
      </c>
      <c r="J512" s="231"/>
      <c r="K512" s="230">
        <f>ROUND(E512*J512,2)</f>
        <v>0</v>
      </c>
      <c r="L512" s="230">
        <v>21</v>
      </c>
      <c r="M512" s="230">
        <f>G512*(1+L512/100)</f>
        <v>0</v>
      </c>
      <c r="N512" s="230">
        <v>0</v>
      </c>
      <c r="O512" s="230">
        <f>ROUND(E512*N512,2)</f>
        <v>0</v>
      </c>
      <c r="P512" s="230">
        <v>0</v>
      </c>
      <c r="Q512" s="230">
        <f>ROUND(E512*P512,2)</f>
        <v>0</v>
      </c>
      <c r="R512" s="230"/>
      <c r="S512" s="230" t="s">
        <v>174</v>
      </c>
      <c r="T512" s="230" t="s">
        <v>175</v>
      </c>
      <c r="U512" s="230">
        <v>0</v>
      </c>
      <c r="V512" s="230">
        <f>ROUND(E512*U512,2)</f>
        <v>0</v>
      </c>
      <c r="W512" s="230"/>
      <c r="X512" s="230" t="s">
        <v>176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193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59" t="s">
        <v>609</v>
      </c>
      <c r="D513" s="232"/>
      <c r="E513" s="233">
        <v>1806.18</v>
      </c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179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ht="20.399999999999999" outlineLevel="1" x14ac:dyDescent="0.25">
      <c r="A514" s="249">
        <v>96</v>
      </c>
      <c r="B514" s="250" t="s">
        <v>610</v>
      </c>
      <c r="C514" s="260" t="s">
        <v>611</v>
      </c>
      <c r="D514" s="251"/>
      <c r="E514" s="252">
        <v>0</v>
      </c>
      <c r="F514" s="253"/>
      <c r="G514" s="254">
        <f>ROUND(E514*F514,2)</f>
        <v>0</v>
      </c>
      <c r="H514" s="231"/>
      <c r="I514" s="230">
        <f>ROUND(E514*H514,2)</f>
        <v>0</v>
      </c>
      <c r="J514" s="231"/>
      <c r="K514" s="230">
        <f>ROUND(E514*J514,2)</f>
        <v>0</v>
      </c>
      <c r="L514" s="230">
        <v>21</v>
      </c>
      <c r="M514" s="230">
        <f>G514*(1+L514/100)</f>
        <v>0</v>
      </c>
      <c r="N514" s="230">
        <v>0</v>
      </c>
      <c r="O514" s="230">
        <f>ROUND(E514*N514,2)</f>
        <v>0</v>
      </c>
      <c r="P514" s="230">
        <v>0</v>
      </c>
      <c r="Q514" s="230">
        <f>ROUND(E514*P514,2)</f>
        <v>0</v>
      </c>
      <c r="R514" s="230"/>
      <c r="S514" s="230" t="s">
        <v>328</v>
      </c>
      <c r="T514" s="230" t="s">
        <v>175</v>
      </c>
      <c r="U514" s="230">
        <v>0</v>
      </c>
      <c r="V514" s="230">
        <f>ROUND(E514*U514,2)</f>
        <v>0</v>
      </c>
      <c r="W514" s="230"/>
      <c r="X514" s="230" t="s">
        <v>176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177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ht="20.399999999999999" outlineLevel="1" x14ac:dyDescent="0.25">
      <c r="A515" s="249">
        <v>97</v>
      </c>
      <c r="B515" s="250" t="s">
        <v>612</v>
      </c>
      <c r="C515" s="260" t="s">
        <v>613</v>
      </c>
      <c r="D515" s="251" t="s">
        <v>338</v>
      </c>
      <c r="E515" s="252">
        <v>1</v>
      </c>
      <c r="F515" s="253"/>
      <c r="G515" s="254">
        <f>ROUND(E515*F515,2)</f>
        <v>0</v>
      </c>
      <c r="H515" s="231"/>
      <c r="I515" s="230">
        <f>ROUND(E515*H515,2)</f>
        <v>0</v>
      </c>
      <c r="J515" s="231"/>
      <c r="K515" s="230">
        <f>ROUND(E515*J515,2)</f>
        <v>0</v>
      </c>
      <c r="L515" s="230">
        <v>21</v>
      </c>
      <c r="M515" s="230">
        <f>G515*(1+L515/100)</f>
        <v>0</v>
      </c>
      <c r="N515" s="230">
        <v>0</v>
      </c>
      <c r="O515" s="230">
        <f>ROUND(E515*N515,2)</f>
        <v>0</v>
      </c>
      <c r="P515" s="230">
        <v>0</v>
      </c>
      <c r="Q515" s="230">
        <f>ROUND(E515*P515,2)</f>
        <v>0</v>
      </c>
      <c r="R515" s="230"/>
      <c r="S515" s="230" t="s">
        <v>328</v>
      </c>
      <c r="T515" s="230" t="s">
        <v>175</v>
      </c>
      <c r="U515" s="230">
        <v>0</v>
      </c>
      <c r="V515" s="230">
        <f>ROUND(E515*U515,2)</f>
        <v>0</v>
      </c>
      <c r="W515" s="230"/>
      <c r="X515" s="230" t="s">
        <v>176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193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49">
        <v>98</v>
      </c>
      <c r="B516" s="250" t="s">
        <v>614</v>
      </c>
      <c r="C516" s="260" t="s">
        <v>615</v>
      </c>
      <c r="D516" s="251" t="s">
        <v>616</v>
      </c>
      <c r="E516" s="252">
        <v>6</v>
      </c>
      <c r="F516" s="253"/>
      <c r="G516" s="254">
        <f>ROUND(E516*F516,2)</f>
        <v>0</v>
      </c>
      <c r="H516" s="231"/>
      <c r="I516" s="230">
        <f>ROUND(E516*H516,2)</f>
        <v>0</v>
      </c>
      <c r="J516" s="231"/>
      <c r="K516" s="230">
        <f>ROUND(E516*J516,2)</f>
        <v>0</v>
      </c>
      <c r="L516" s="230">
        <v>21</v>
      </c>
      <c r="M516" s="230">
        <f>G516*(1+L516/100)</f>
        <v>0</v>
      </c>
      <c r="N516" s="230">
        <v>0</v>
      </c>
      <c r="O516" s="230">
        <f>ROUND(E516*N516,2)</f>
        <v>0</v>
      </c>
      <c r="P516" s="230">
        <v>0</v>
      </c>
      <c r="Q516" s="230">
        <f>ROUND(E516*P516,2)</f>
        <v>0</v>
      </c>
      <c r="R516" s="230"/>
      <c r="S516" s="230" t="s">
        <v>328</v>
      </c>
      <c r="T516" s="230" t="s">
        <v>175</v>
      </c>
      <c r="U516" s="230">
        <v>0</v>
      </c>
      <c r="V516" s="230">
        <f>ROUND(E516*U516,2)</f>
        <v>0</v>
      </c>
      <c r="W516" s="230"/>
      <c r="X516" s="230" t="s">
        <v>176</v>
      </c>
      <c r="Y516" s="210"/>
      <c r="Z516" s="210"/>
      <c r="AA516" s="210"/>
      <c r="AB516" s="210"/>
      <c r="AC516" s="210"/>
      <c r="AD516" s="210"/>
      <c r="AE516" s="210"/>
      <c r="AF516" s="210"/>
      <c r="AG516" s="210" t="s">
        <v>193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49">
        <v>99</v>
      </c>
      <c r="B517" s="250" t="s">
        <v>617</v>
      </c>
      <c r="C517" s="260" t="s">
        <v>618</v>
      </c>
      <c r="D517" s="251" t="s">
        <v>338</v>
      </c>
      <c r="E517" s="252">
        <v>1</v>
      </c>
      <c r="F517" s="253"/>
      <c r="G517" s="254">
        <f>ROUND(E517*F517,2)</f>
        <v>0</v>
      </c>
      <c r="H517" s="231"/>
      <c r="I517" s="230">
        <f>ROUND(E517*H517,2)</f>
        <v>0</v>
      </c>
      <c r="J517" s="231"/>
      <c r="K517" s="230">
        <f>ROUND(E517*J517,2)</f>
        <v>0</v>
      </c>
      <c r="L517" s="230">
        <v>21</v>
      </c>
      <c r="M517" s="230">
        <f>G517*(1+L517/100)</f>
        <v>0</v>
      </c>
      <c r="N517" s="230">
        <v>0</v>
      </c>
      <c r="O517" s="230">
        <f>ROUND(E517*N517,2)</f>
        <v>0</v>
      </c>
      <c r="P517" s="230">
        <v>0</v>
      </c>
      <c r="Q517" s="230">
        <f>ROUND(E517*P517,2)</f>
        <v>0</v>
      </c>
      <c r="R517" s="230"/>
      <c r="S517" s="230" t="s">
        <v>328</v>
      </c>
      <c r="T517" s="230" t="s">
        <v>175</v>
      </c>
      <c r="U517" s="230">
        <v>0</v>
      </c>
      <c r="V517" s="230">
        <f>ROUND(E517*U517,2)</f>
        <v>0</v>
      </c>
      <c r="W517" s="230"/>
      <c r="X517" s="230" t="s">
        <v>176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193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43">
        <v>100</v>
      </c>
      <c r="B518" s="244" t="s">
        <v>619</v>
      </c>
      <c r="C518" s="258" t="s">
        <v>620</v>
      </c>
      <c r="D518" s="245" t="s">
        <v>173</v>
      </c>
      <c r="E518" s="246">
        <v>45.18</v>
      </c>
      <c r="F518" s="247"/>
      <c r="G518" s="248">
        <f>ROUND(E518*F518,2)</f>
        <v>0</v>
      </c>
      <c r="H518" s="231"/>
      <c r="I518" s="230">
        <f>ROUND(E518*H518,2)</f>
        <v>0</v>
      </c>
      <c r="J518" s="231"/>
      <c r="K518" s="230">
        <f>ROUND(E518*J518,2)</f>
        <v>0</v>
      </c>
      <c r="L518" s="230">
        <v>21</v>
      </c>
      <c r="M518" s="230">
        <f>G518*(1+L518/100)</f>
        <v>0</v>
      </c>
      <c r="N518" s="230">
        <v>0</v>
      </c>
      <c r="O518" s="230">
        <f>ROUND(E518*N518,2)</f>
        <v>0</v>
      </c>
      <c r="P518" s="230">
        <v>0</v>
      </c>
      <c r="Q518" s="230">
        <f>ROUND(E518*P518,2)</f>
        <v>0</v>
      </c>
      <c r="R518" s="230"/>
      <c r="S518" s="230" t="s">
        <v>174</v>
      </c>
      <c r="T518" s="230" t="s">
        <v>175</v>
      </c>
      <c r="U518" s="230">
        <v>0</v>
      </c>
      <c r="V518" s="230">
        <f>ROUND(E518*U518,2)</f>
        <v>0</v>
      </c>
      <c r="W518" s="230"/>
      <c r="X518" s="230" t="s">
        <v>176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621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59" t="s">
        <v>494</v>
      </c>
      <c r="D519" s="232"/>
      <c r="E519" s="233">
        <v>2.97</v>
      </c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179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59" t="s">
        <v>495</v>
      </c>
      <c r="D520" s="232"/>
      <c r="E520" s="233">
        <v>8.82</v>
      </c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179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/>
      <c r="B521" s="228"/>
      <c r="C521" s="259" t="s">
        <v>496</v>
      </c>
      <c r="D521" s="232"/>
      <c r="E521" s="233">
        <v>28.35</v>
      </c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179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59" t="s">
        <v>497</v>
      </c>
      <c r="D522" s="232"/>
      <c r="E522" s="233">
        <v>5.04</v>
      </c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179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x14ac:dyDescent="0.25">
      <c r="A523" s="237" t="s">
        <v>169</v>
      </c>
      <c r="B523" s="238" t="s">
        <v>97</v>
      </c>
      <c r="C523" s="257" t="s">
        <v>98</v>
      </c>
      <c r="D523" s="239"/>
      <c r="E523" s="240"/>
      <c r="F523" s="241"/>
      <c r="G523" s="242">
        <f>SUMIF(AG524:AG609,"&lt;&gt;NOR",G524:G609)</f>
        <v>0</v>
      </c>
      <c r="H523" s="236"/>
      <c r="I523" s="236">
        <f>SUM(I524:I609)</f>
        <v>0</v>
      </c>
      <c r="J523" s="236"/>
      <c r="K523" s="236">
        <f>SUM(K524:K609)</f>
        <v>0</v>
      </c>
      <c r="L523" s="236"/>
      <c r="M523" s="236">
        <f>SUM(M524:M609)</f>
        <v>0</v>
      </c>
      <c r="N523" s="236"/>
      <c r="O523" s="236">
        <f>SUM(O524:O609)</f>
        <v>6.9999999999999993E-2</v>
      </c>
      <c r="P523" s="236"/>
      <c r="Q523" s="236">
        <f>SUM(Q524:Q609)</f>
        <v>142.76</v>
      </c>
      <c r="R523" s="236"/>
      <c r="S523" s="236"/>
      <c r="T523" s="236"/>
      <c r="U523" s="236"/>
      <c r="V523" s="236">
        <f>SUM(V524:V609)</f>
        <v>0</v>
      </c>
      <c r="W523" s="236"/>
      <c r="X523" s="236"/>
      <c r="AG523" t="s">
        <v>170</v>
      </c>
    </row>
    <row r="524" spans="1:60" outlineLevel="1" x14ac:dyDescent="0.25">
      <c r="A524" s="243">
        <v>101</v>
      </c>
      <c r="B524" s="244" t="s">
        <v>622</v>
      </c>
      <c r="C524" s="258" t="s">
        <v>623</v>
      </c>
      <c r="D524" s="245" t="s">
        <v>182</v>
      </c>
      <c r="E524" s="246">
        <v>15.83625</v>
      </c>
      <c r="F524" s="247"/>
      <c r="G524" s="248">
        <f>ROUND(E524*F524,2)</f>
        <v>0</v>
      </c>
      <c r="H524" s="231"/>
      <c r="I524" s="230">
        <f>ROUND(E524*H524,2)</f>
        <v>0</v>
      </c>
      <c r="J524" s="231"/>
      <c r="K524" s="230">
        <f>ROUND(E524*J524,2)</f>
        <v>0</v>
      </c>
      <c r="L524" s="230">
        <v>21</v>
      </c>
      <c r="M524" s="230">
        <f>G524*(1+L524/100)</f>
        <v>0</v>
      </c>
      <c r="N524" s="230">
        <v>1.2800000000000001E-3</v>
      </c>
      <c r="O524" s="230">
        <f>ROUND(E524*N524,2)</f>
        <v>0.02</v>
      </c>
      <c r="P524" s="230">
        <v>1.8</v>
      </c>
      <c r="Q524" s="230">
        <f>ROUND(E524*P524,2)</f>
        <v>28.51</v>
      </c>
      <c r="R524" s="230"/>
      <c r="S524" s="230" t="s">
        <v>174</v>
      </c>
      <c r="T524" s="230" t="s">
        <v>175</v>
      </c>
      <c r="U524" s="230">
        <v>0</v>
      </c>
      <c r="V524" s="230">
        <f>ROUND(E524*U524,2)</f>
        <v>0</v>
      </c>
      <c r="W524" s="230"/>
      <c r="X524" s="230" t="s">
        <v>176</v>
      </c>
      <c r="Y524" s="210"/>
      <c r="Z524" s="210"/>
      <c r="AA524" s="210"/>
      <c r="AB524" s="210"/>
      <c r="AC524" s="210"/>
      <c r="AD524" s="210"/>
      <c r="AE524" s="210"/>
      <c r="AF524" s="210"/>
      <c r="AG524" s="210" t="s">
        <v>193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59" t="s">
        <v>624</v>
      </c>
      <c r="D525" s="232"/>
      <c r="E525" s="233"/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179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27"/>
      <c r="B526" s="228"/>
      <c r="C526" s="259" t="s">
        <v>625</v>
      </c>
      <c r="D526" s="232"/>
      <c r="E526" s="233">
        <v>0.6</v>
      </c>
      <c r="F526" s="230"/>
      <c r="G526" s="230"/>
      <c r="H526" s="230"/>
      <c r="I526" s="230"/>
      <c r="J526" s="230"/>
      <c r="K526" s="230"/>
      <c r="L526" s="230"/>
      <c r="M526" s="230"/>
      <c r="N526" s="230"/>
      <c r="O526" s="230"/>
      <c r="P526" s="230"/>
      <c r="Q526" s="230"/>
      <c r="R526" s="230"/>
      <c r="S526" s="230"/>
      <c r="T526" s="230"/>
      <c r="U526" s="230"/>
      <c r="V526" s="230"/>
      <c r="W526" s="230"/>
      <c r="X526" s="23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179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/>
      <c r="B527" s="228"/>
      <c r="C527" s="259" t="s">
        <v>626</v>
      </c>
      <c r="D527" s="232"/>
      <c r="E527" s="233">
        <v>3.37</v>
      </c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179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59" t="s">
        <v>627</v>
      </c>
      <c r="D528" s="232"/>
      <c r="E528" s="233">
        <v>2.5099999999999998</v>
      </c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179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27"/>
      <c r="B529" s="228"/>
      <c r="C529" s="259" t="s">
        <v>243</v>
      </c>
      <c r="D529" s="232"/>
      <c r="E529" s="233"/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179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59" t="s">
        <v>628</v>
      </c>
      <c r="D530" s="232"/>
      <c r="E530" s="233">
        <v>2.41</v>
      </c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179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59" t="s">
        <v>243</v>
      </c>
      <c r="D531" s="232"/>
      <c r="E531" s="233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179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59" t="s">
        <v>629</v>
      </c>
      <c r="D532" s="232"/>
      <c r="E532" s="233">
        <v>6.95</v>
      </c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179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43">
        <v>102</v>
      </c>
      <c r="B533" s="244" t="s">
        <v>630</v>
      </c>
      <c r="C533" s="258" t="s">
        <v>631</v>
      </c>
      <c r="D533" s="245" t="s">
        <v>182</v>
      </c>
      <c r="E533" s="246">
        <v>5.8049999999999997</v>
      </c>
      <c r="F533" s="247"/>
      <c r="G533" s="248">
        <f>ROUND(E533*F533,2)</f>
        <v>0</v>
      </c>
      <c r="H533" s="231"/>
      <c r="I533" s="230">
        <f>ROUND(E533*H533,2)</f>
        <v>0</v>
      </c>
      <c r="J533" s="231"/>
      <c r="K533" s="230">
        <f>ROUND(E533*J533,2)</f>
        <v>0</v>
      </c>
      <c r="L533" s="230">
        <v>21</v>
      </c>
      <c r="M533" s="230">
        <f>G533*(1+L533/100)</f>
        <v>0</v>
      </c>
      <c r="N533" s="230">
        <v>0</v>
      </c>
      <c r="O533" s="230">
        <f>ROUND(E533*N533,2)</f>
        <v>0</v>
      </c>
      <c r="P533" s="230">
        <v>1.5940000000000001</v>
      </c>
      <c r="Q533" s="230">
        <f>ROUND(E533*P533,2)</f>
        <v>9.25</v>
      </c>
      <c r="R533" s="230"/>
      <c r="S533" s="230" t="s">
        <v>174</v>
      </c>
      <c r="T533" s="230" t="s">
        <v>175</v>
      </c>
      <c r="U533" s="230">
        <v>0</v>
      </c>
      <c r="V533" s="230">
        <f>ROUND(E533*U533,2)</f>
        <v>0</v>
      </c>
      <c r="W533" s="230"/>
      <c r="X533" s="230" t="s">
        <v>176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177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59" t="s">
        <v>632</v>
      </c>
      <c r="D534" s="232"/>
      <c r="E534" s="233">
        <v>3.65</v>
      </c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179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59" t="s">
        <v>633</v>
      </c>
      <c r="D535" s="232"/>
      <c r="E535" s="233">
        <v>2.16</v>
      </c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179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0.399999999999999" outlineLevel="1" x14ac:dyDescent="0.25">
      <c r="A536" s="243">
        <v>103</v>
      </c>
      <c r="B536" s="244" t="s">
        <v>634</v>
      </c>
      <c r="C536" s="258" t="s">
        <v>635</v>
      </c>
      <c r="D536" s="245" t="s">
        <v>182</v>
      </c>
      <c r="E536" s="246">
        <v>9.7872000000000003</v>
      </c>
      <c r="F536" s="247"/>
      <c r="G536" s="248">
        <f>ROUND(E536*F536,2)</f>
        <v>0</v>
      </c>
      <c r="H536" s="231"/>
      <c r="I536" s="230">
        <f>ROUND(E536*H536,2)</f>
        <v>0</v>
      </c>
      <c r="J536" s="231"/>
      <c r="K536" s="230">
        <f>ROUND(E536*J536,2)</f>
        <v>0</v>
      </c>
      <c r="L536" s="230">
        <v>21</v>
      </c>
      <c r="M536" s="230">
        <f>G536*(1+L536/100)</f>
        <v>0</v>
      </c>
      <c r="N536" s="230">
        <v>0</v>
      </c>
      <c r="O536" s="230">
        <f>ROUND(E536*N536,2)</f>
        <v>0</v>
      </c>
      <c r="P536" s="230">
        <v>2.2000000000000002</v>
      </c>
      <c r="Q536" s="230">
        <f>ROUND(E536*P536,2)</f>
        <v>21.53</v>
      </c>
      <c r="R536" s="230"/>
      <c r="S536" s="230" t="s">
        <v>174</v>
      </c>
      <c r="T536" s="230" t="s">
        <v>175</v>
      </c>
      <c r="U536" s="230">
        <v>0</v>
      </c>
      <c r="V536" s="230">
        <f>ROUND(E536*U536,2)</f>
        <v>0</v>
      </c>
      <c r="W536" s="230"/>
      <c r="X536" s="230" t="s">
        <v>176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177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59" t="s">
        <v>185</v>
      </c>
      <c r="D537" s="232"/>
      <c r="E537" s="233"/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179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59" t="s">
        <v>636</v>
      </c>
      <c r="D538" s="232"/>
      <c r="E538" s="233">
        <v>4.3899999999999997</v>
      </c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179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59" t="s">
        <v>243</v>
      </c>
      <c r="D539" s="232"/>
      <c r="E539" s="233"/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179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27"/>
      <c r="B540" s="228"/>
      <c r="C540" s="259" t="s">
        <v>637</v>
      </c>
      <c r="D540" s="232"/>
      <c r="E540" s="233">
        <v>2.48</v>
      </c>
      <c r="F540" s="230"/>
      <c r="G540" s="230"/>
      <c r="H540" s="230"/>
      <c r="I540" s="230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10"/>
      <c r="Z540" s="210"/>
      <c r="AA540" s="210"/>
      <c r="AB540" s="210"/>
      <c r="AC540" s="210"/>
      <c r="AD540" s="210"/>
      <c r="AE540" s="210"/>
      <c r="AF540" s="210"/>
      <c r="AG540" s="210" t="s">
        <v>179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27"/>
      <c r="B541" s="228"/>
      <c r="C541" s="259" t="s">
        <v>638</v>
      </c>
      <c r="D541" s="232"/>
      <c r="E541" s="233">
        <v>0.41</v>
      </c>
      <c r="F541" s="230"/>
      <c r="G541" s="230"/>
      <c r="H541" s="230"/>
      <c r="I541" s="230"/>
      <c r="J541" s="230"/>
      <c r="K541" s="230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  <c r="X541" s="230"/>
      <c r="Y541" s="210"/>
      <c r="Z541" s="210"/>
      <c r="AA541" s="210"/>
      <c r="AB541" s="210"/>
      <c r="AC541" s="210"/>
      <c r="AD541" s="210"/>
      <c r="AE541" s="210"/>
      <c r="AF541" s="210"/>
      <c r="AG541" s="210" t="s">
        <v>179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59" t="s">
        <v>639</v>
      </c>
      <c r="D542" s="232"/>
      <c r="E542" s="233">
        <v>2.02</v>
      </c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179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27"/>
      <c r="B543" s="228"/>
      <c r="C543" s="259" t="s">
        <v>640</v>
      </c>
      <c r="D543" s="232"/>
      <c r="E543" s="233">
        <v>0.49</v>
      </c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210"/>
      <c r="Z543" s="210"/>
      <c r="AA543" s="210"/>
      <c r="AB543" s="210"/>
      <c r="AC543" s="210"/>
      <c r="AD543" s="210"/>
      <c r="AE543" s="210"/>
      <c r="AF543" s="210"/>
      <c r="AG543" s="210" t="s">
        <v>179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43">
        <v>104</v>
      </c>
      <c r="B544" s="244" t="s">
        <v>641</v>
      </c>
      <c r="C544" s="258" t="s">
        <v>642</v>
      </c>
      <c r="D544" s="245" t="s">
        <v>173</v>
      </c>
      <c r="E544" s="246">
        <v>299.75</v>
      </c>
      <c r="F544" s="247"/>
      <c r="G544" s="248">
        <f>ROUND(E544*F544,2)</f>
        <v>0</v>
      </c>
      <c r="H544" s="231"/>
      <c r="I544" s="230">
        <f>ROUND(E544*H544,2)</f>
        <v>0</v>
      </c>
      <c r="J544" s="231"/>
      <c r="K544" s="230">
        <f>ROUND(E544*J544,2)</f>
        <v>0</v>
      </c>
      <c r="L544" s="230">
        <v>21</v>
      </c>
      <c r="M544" s="230">
        <f>G544*(1+L544/100)</f>
        <v>0</v>
      </c>
      <c r="N544" s="230">
        <v>0</v>
      </c>
      <c r="O544" s="230">
        <f>ROUND(E544*N544,2)</f>
        <v>0</v>
      </c>
      <c r="P544" s="230">
        <v>4.4999999999999998E-2</v>
      </c>
      <c r="Q544" s="230">
        <f>ROUND(E544*P544,2)</f>
        <v>13.49</v>
      </c>
      <c r="R544" s="230"/>
      <c r="S544" s="230" t="s">
        <v>174</v>
      </c>
      <c r="T544" s="230" t="s">
        <v>175</v>
      </c>
      <c r="U544" s="230">
        <v>0</v>
      </c>
      <c r="V544" s="230">
        <f>ROUND(E544*U544,2)</f>
        <v>0</v>
      </c>
      <c r="W544" s="230"/>
      <c r="X544" s="230" t="s">
        <v>176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193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27"/>
      <c r="B545" s="228"/>
      <c r="C545" s="259" t="s">
        <v>643</v>
      </c>
      <c r="D545" s="232"/>
      <c r="E545" s="233"/>
      <c r="F545" s="230"/>
      <c r="G545" s="230"/>
      <c r="H545" s="230"/>
      <c r="I545" s="230"/>
      <c r="J545" s="230"/>
      <c r="K545" s="230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  <c r="X545" s="23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179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59" t="s">
        <v>644</v>
      </c>
      <c r="D546" s="232"/>
      <c r="E546" s="233">
        <v>270</v>
      </c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179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5">
      <c r="A547" s="227"/>
      <c r="B547" s="228"/>
      <c r="C547" s="259" t="s">
        <v>645</v>
      </c>
      <c r="D547" s="232"/>
      <c r="E547" s="233">
        <v>29.75</v>
      </c>
      <c r="F547" s="230"/>
      <c r="G547" s="230"/>
      <c r="H547" s="230"/>
      <c r="I547" s="230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179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43">
        <v>105</v>
      </c>
      <c r="B548" s="244" t="s">
        <v>646</v>
      </c>
      <c r="C548" s="258" t="s">
        <v>647</v>
      </c>
      <c r="D548" s="245" t="s">
        <v>173</v>
      </c>
      <c r="E548" s="246">
        <v>6.34</v>
      </c>
      <c r="F548" s="247"/>
      <c r="G548" s="248">
        <f>ROUND(E548*F548,2)</f>
        <v>0</v>
      </c>
      <c r="H548" s="231"/>
      <c r="I548" s="230">
        <f>ROUND(E548*H548,2)</f>
        <v>0</v>
      </c>
      <c r="J548" s="231"/>
      <c r="K548" s="230">
        <f>ROUND(E548*J548,2)</f>
        <v>0</v>
      </c>
      <c r="L548" s="230">
        <v>21</v>
      </c>
      <c r="M548" s="230">
        <f>G548*(1+L548/100)</f>
        <v>0</v>
      </c>
      <c r="N548" s="230">
        <v>3.4000000000000002E-4</v>
      </c>
      <c r="O548" s="230">
        <f>ROUND(E548*N548,2)</f>
        <v>0</v>
      </c>
      <c r="P548" s="230">
        <v>9.1999999999999998E-2</v>
      </c>
      <c r="Q548" s="230">
        <f>ROUND(E548*P548,2)</f>
        <v>0.57999999999999996</v>
      </c>
      <c r="R548" s="230"/>
      <c r="S548" s="230" t="s">
        <v>174</v>
      </c>
      <c r="T548" s="230" t="s">
        <v>175</v>
      </c>
      <c r="U548" s="230">
        <v>0</v>
      </c>
      <c r="V548" s="230">
        <f>ROUND(E548*U548,2)</f>
        <v>0</v>
      </c>
      <c r="W548" s="230"/>
      <c r="X548" s="230" t="s">
        <v>176</v>
      </c>
      <c r="Y548" s="210"/>
      <c r="Z548" s="210"/>
      <c r="AA548" s="210"/>
      <c r="AB548" s="210"/>
      <c r="AC548" s="210"/>
      <c r="AD548" s="210"/>
      <c r="AE548" s="210"/>
      <c r="AF548" s="210"/>
      <c r="AG548" s="210" t="s">
        <v>177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27"/>
      <c r="B549" s="228"/>
      <c r="C549" s="259" t="s">
        <v>648</v>
      </c>
      <c r="D549" s="232"/>
      <c r="E549" s="233"/>
      <c r="F549" s="230"/>
      <c r="G549" s="230"/>
      <c r="H549" s="230"/>
      <c r="I549" s="230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179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59" t="s">
        <v>649</v>
      </c>
      <c r="D550" s="232"/>
      <c r="E550" s="233">
        <v>6.34</v>
      </c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179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43">
        <v>106</v>
      </c>
      <c r="B551" s="244" t="s">
        <v>650</v>
      </c>
      <c r="C551" s="258" t="s">
        <v>651</v>
      </c>
      <c r="D551" s="245" t="s">
        <v>173</v>
      </c>
      <c r="E551" s="246">
        <v>3.32</v>
      </c>
      <c r="F551" s="247"/>
      <c r="G551" s="248">
        <f>ROUND(E551*F551,2)</f>
        <v>0</v>
      </c>
      <c r="H551" s="231"/>
      <c r="I551" s="230">
        <f>ROUND(E551*H551,2)</f>
        <v>0</v>
      </c>
      <c r="J551" s="231"/>
      <c r="K551" s="230">
        <f>ROUND(E551*J551,2)</f>
        <v>0</v>
      </c>
      <c r="L551" s="230">
        <v>21</v>
      </c>
      <c r="M551" s="230">
        <f>G551*(1+L551/100)</f>
        <v>0</v>
      </c>
      <c r="N551" s="230">
        <v>3.4000000000000002E-4</v>
      </c>
      <c r="O551" s="230">
        <f>ROUND(E551*N551,2)</f>
        <v>0</v>
      </c>
      <c r="P551" s="230">
        <v>0.27500000000000002</v>
      </c>
      <c r="Q551" s="230">
        <f>ROUND(E551*P551,2)</f>
        <v>0.91</v>
      </c>
      <c r="R551" s="230"/>
      <c r="S551" s="230" t="s">
        <v>174</v>
      </c>
      <c r="T551" s="230" t="s">
        <v>175</v>
      </c>
      <c r="U551" s="230">
        <v>0</v>
      </c>
      <c r="V551" s="230">
        <f>ROUND(E551*U551,2)</f>
        <v>0</v>
      </c>
      <c r="W551" s="230"/>
      <c r="X551" s="230" t="s">
        <v>176</v>
      </c>
      <c r="Y551" s="210"/>
      <c r="Z551" s="210"/>
      <c r="AA551" s="210"/>
      <c r="AB551" s="210"/>
      <c r="AC551" s="210"/>
      <c r="AD551" s="210"/>
      <c r="AE551" s="210"/>
      <c r="AF551" s="210"/>
      <c r="AG551" s="210" t="s">
        <v>177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59" t="s">
        <v>648</v>
      </c>
      <c r="D552" s="232"/>
      <c r="E552" s="233"/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179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27"/>
      <c r="B553" s="228"/>
      <c r="C553" s="259" t="s">
        <v>652</v>
      </c>
      <c r="D553" s="232"/>
      <c r="E553" s="233">
        <v>3.32</v>
      </c>
      <c r="F553" s="230"/>
      <c r="G553" s="230"/>
      <c r="H553" s="230"/>
      <c r="I553" s="230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179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43">
        <v>107</v>
      </c>
      <c r="B554" s="244" t="s">
        <v>653</v>
      </c>
      <c r="C554" s="258" t="s">
        <v>654</v>
      </c>
      <c r="D554" s="245" t="s">
        <v>173</v>
      </c>
      <c r="E554" s="246">
        <v>12.7</v>
      </c>
      <c r="F554" s="247"/>
      <c r="G554" s="248">
        <f>ROUND(E554*F554,2)</f>
        <v>0</v>
      </c>
      <c r="H554" s="231"/>
      <c r="I554" s="230">
        <f>ROUND(E554*H554,2)</f>
        <v>0</v>
      </c>
      <c r="J554" s="231"/>
      <c r="K554" s="230">
        <f>ROUND(E554*J554,2)</f>
        <v>0</v>
      </c>
      <c r="L554" s="230">
        <v>21</v>
      </c>
      <c r="M554" s="230">
        <f>G554*(1+L554/100)</f>
        <v>0</v>
      </c>
      <c r="N554" s="230">
        <v>3.4000000000000002E-4</v>
      </c>
      <c r="O554" s="230">
        <f>ROUND(E554*N554,2)</f>
        <v>0</v>
      </c>
      <c r="P554" s="230">
        <v>0.56999999999999995</v>
      </c>
      <c r="Q554" s="230">
        <f>ROUND(E554*P554,2)</f>
        <v>7.24</v>
      </c>
      <c r="R554" s="230"/>
      <c r="S554" s="230" t="s">
        <v>174</v>
      </c>
      <c r="T554" s="230" t="s">
        <v>175</v>
      </c>
      <c r="U554" s="230">
        <v>0</v>
      </c>
      <c r="V554" s="230">
        <f>ROUND(E554*U554,2)</f>
        <v>0</v>
      </c>
      <c r="W554" s="230"/>
      <c r="X554" s="230" t="s">
        <v>176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177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27"/>
      <c r="B555" s="228"/>
      <c r="C555" s="259" t="s">
        <v>648</v>
      </c>
      <c r="D555" s="232"/>
      <c r="E555" s="233"/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179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59" t="s">
        <v>655</v>
      </c>
      <c r="D556" s="232"/>
      <c r="E556" s="233">
        <v>12.7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179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43">
        <v>108</v>
      </c>
      <c r="B557" s="244" t="s">
        <v>656</v>
      </c>
      <c r="C557" s="258" t="s">
        <v>657</v>
      </c>
      <c r="D557" s="245" t="s">
        <v>301</v>
      </c>
      <c r="E557" s="246">
        <v>92.8</v>
      </c>
      <c r="F557" s="247"/>
      <c r="G557" s="248">
        <f>ROUND(E557*F557,2)</f>
        <v>0</v>
      </c>
      <c r="H557" s="231"/>
      <c r="I557" s="230">
        <f>ROUND(E557*H557,2)</f>
        <v>0</v>
      </c>
      <c r="J557" s="231"/>
      <c r="K557" s="230">
        <f>ROUND(E557*J557,2)</f>
        <v>0</v>
      </c>
      <c r="L557" s="230">
        <v>21</v>
      </c>
      <c r="M557" s="230">
        <f>G557*(1+L557/100)</f>
        <v>0</v>
      </c>
      <c r="N557" s="230">
        <v>0</v>
      </c>
      <c r="O557" s="230">
        <f>ROUND(E557*N557,2)</f>
        <v>0</v>
      </c>
      <c r="P557" s="230">
        <v>4.6000000000000001E-4</v>
      </c>
      <c r="Q557" s="230">
        <f>ROUND(E557*P557,2)</f>
        <v>0.04</v>
      </c>
      <c r="R557" s="230"/>
      <c r="S557" s="230" t="s">
        <v>174</v>
      </c>
      <c r="T557" s="230" t="s">
        <v>175</v>
      </c>
      <c r="U557" s="230">
        <v>0</v>
      </c>
      <c r="V557" s="230">
        <f>ROUND(E557*U557,2)</f>
        <v>0</v>
      </c>
      <c r="W557" s="230"/>
      <c r="X557" s="230" t="s">
        <v>176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177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27"/>
      <c r="B558" s="228"/>
      <c r="C558" s="259" t="s">
        <v>185</v>
      </c>
      <c r="D558" s="232"/>
      <c r="E558" s="233"/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179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27"/>
      <c r="B559" s="228"/>
      <c r="C559" s="259" t="s">
        <v>658</v>
      </c>
      <c r="D559" s="232"/>
      <c r="E559" s="233">
        <v>36.6</v>
      </c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179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59" t="s">
        <v>243</v>
      </c>
      <c r="D560" s="232"/>
      <c r="E560" s="233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179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27"/>
      <c r="B561" s="228"/>
      <c r="C561" s="259" t="s">
        <v>659</v>
      </c>
      <c r="D561" s="232"/>
      <c r="E561" s="233">
        <v>25.8</v>
      </c>
      <c r="F561" s="230"/>
      <c r="G561" s="230"/>
      <c r="H561" s="230"/>
      <c r="I561" s="230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10"/>
      <c r="Z561" s="210"/>
      <c r="AA561" s="210"/>
      <c r="AB561" s="210"/>
      <c r="AC561" s="210"/>
      <c r="AD561" s="210"/>
      <c r="AE561" s="210"/>
      <c r="AF561" s="210"/>
      <c r="AG561" s="210" t="s">
        <v>179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59" t="s">
        <v>660</v>
      </c>
      <c r="D562" s="232"/>
      <c r="E562" s="233">
        <v>4.3</v>
      </c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179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27"/>
      <c r="B563" s="228"/>
      <c r="C563" s="259" t="s">
        <v>661</v>
      </c>
      <c r="D563" s="232"/>
      <c r="E563" s="233">
        <v>21</v>
      </c>
      <c r="F563" s="230"/>
      <c r="G563" s="230"/>
      <c r="H563" s="230"/>
      <c r="I563" s="230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179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59" t="s">
        <v>662</v>
      </c>
      <c r="D564" s="232"/>
      <c r="E564" s="233">
        <v>5.0999999999999996</v>
      </c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179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43">
        <v>109</v>
      </c>
      <c r="B565" s="244" t="s">
        <v>663</v>
      </c>
      <c r="C565" s="258" t="s">
        <v>664</v>
      </c>
      <c r="D565" s="245" t="s">
        <v>226</v>
      </c>
      <c r="E565" s="246">
        <v>8</v>
      </c>
      <c r="F565" s="247"/>
      <c r="G565" s="248">
        <f>ROUND(E565*F565,2)</f>
        <v>0</v>
      </c>
      <c r="H565" s="231"/>
      <c r="I565" s="230">
        <f>ROUND(E565*H565,2)</f>
        <v>0</v>
      </c>
      <c r="J565" s="231"/>
      <c r="K565" s="230">
        <f>ROUND(E565*J565,2)</f>
        <v>0</v>
      </c>
      <c r="L565" s="230">
        <v>21</v>
      </c>
      <c r="M565" s="230">
        <f>G565*(1+L565/100)</f>
        <v>0</v>
      </c>
      <c r="N565" s="230">
        <v>9.1E-4</v>
      </c>
      <c r="O565" s="230">
        <f>ROUND(E565*N565,2)</f>
        <v>0.01</v>
      </c>
      <c r="P565" s="230">
        <v>9.7000000000000003E-2</v>
      </c>
      <c r="Q565" s="230">
        <f>ROUND(E565*P565,2)</f>
        <v>0.78</v>
      </c>
      <c r="R565" s="230"/>
      <c r="S565" s="230" t="s">
        <v>174</v>
      </c>
      <c r="T565" s="230" t="s">
        <v>175</v>
      </c>
      <c r="U565" s="230">
        <v>0</v>
      </c>
      <c r="V565" s="230">
        <f>ROUND(E565*U565,2)</f>
        <v>0</v>
      </c>
      <c r="W565" s="230"/>
      <c r="X565" s="230" t="s">
        <v>176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177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ht="20.399999999999999" outlineLevel="1" x14ac:dyDescent="0.25">
      <c r="A566" s="227"/>
      <c r="B566" s="228"/>
      <c r="C566" s="259" t="s">
        <v>665</v>
      </c>
      <c r="D566" s="232"/>
      <c r="E566" s="233">
        <v>8</v>
      </c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179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43">
        <v>110</v>
      </c>
      <c r="B567" s="244" t="s">
        <v>666</v>
      </c>
      <c r="C567" s="258" t="s">
        <v>667</v>
      </c>
      <c r="D567" s="245" t="s">
        <v>301</v>
      </c>
      <c r="E567" s="246">
        <v>70.5</v>
      </c>
      <c r="F567" s="247"/>
      <c r="G567" s="248">
        <f>ROUND(E567*F567,2)</f>
        <v>0</v>
      </c>
      <c r="H567" s="231"/>
      <c r="I567" s="230">
        <f>ROUND(E567*H567,2)</f>
        <v>0</v>
      </c>
      <c r="J567" s="231"/>
      <c r="K567" s="230">
        <f>ROUND(E567*J567,2)</f>
        <v>0</v>
      </c>
      <c r="L567" s="230">
        <v>21</v>
      </c>
      <c r="M567" s="230">
        <f>G567*(1+L567/100)</f>
        <v>0</v>
      </c>
      <c r="N567" s="230">
        <v>4.8999999999999998E-4</v>
      </c>
      <c r="O567" s="230">
        <f>ROUND(E567*N567,2)</f>
        <v>0.03</v>
      </c>
      <c r="P567" s="230">
        <v>1.7999999999999999E-2</v>
      </c>
      <c r="Q567" s="230">
        <f>ROUND(E567*P567,2)</f>
        <v>1.27</v>
      </c>
      <c r="R567" s="230"/>
      <c r="S567" s="230" t="s">
        <v>174</v>
      </c>
      <c r="T567" s="230" t="s">
        <v>175</v>
      </c>
      <c r="U567" s="230">
        <v>0</v>
      </c>
      <c r="V567" s="230">
        <f>ROUND(E567*U567,2)</f>
        <v>0</v>
      </c>
      <c r="W567" s="230"/>
      <c r="X567" s="230" t="s">
        <v>176</v>
      </c>
      <c r="Y567" s="210"/>
      <c r="Z567" s="210"/>
      <c r="AA567" s="210"/>
      <c r="AB567" s="210"/>
      <c r="AC567" s="210"/>
      <c r="AD567" s="210"/>
      <c r="AE567" s="210"/>
      <c r="AF567" s="210"/>
      <c r="AG567" s="210" t="s">
        <v>177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20.399999999999999" outlineLevel="1" x14ac:dyDescent="0.25">
      <c r="A568" s="227"/>
      <c r="B568" s="228"/>
      <c r="C568" s="259" t="s">
        <v>668</v>
      </c>
      <c r="D568" s="232"/>
      <c r="E568" s="233">
        <v>70.5</v>
      </c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10"/>
      <c r="Z568" s="210"/>
      <c r="AA568" s="210"/>
      <c r="AB568" s="210"/>
      <c r="AC568" s="210"/>
      <c r="AD568" s="210"/>
      <c r="AE568" s="210"/>
      <c r="AF568" s="210"/>
      <c r="AG568" s="210" t="s">
        <v>179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43">
        <v>111</v>
      </c>
      <c r="B569" s="244" t="s">
        <v>669</v>
      </c>
      <c r="C569" s="258" t="s">
        <v>670</v>
      </c>
      <c r="D569" s="245" t="s">
        <v>173</v>
      </c>
      <c r="E569" s="246">
        <v>250</v>
      </c>
      <c r="F569" s="247"/>
      <c r="G569" s="248">
        <f>ROUND(E569*F569,2)</f>
        <v>0</v>
      </c>
      <c r="H569" s="231"/>
      <c r="I569" s="230">
        <f>ROUND(E569*H569,2)</f>
        <v>0</v>
      </c>
      <c r="J569" s="231"/>
      <c r="K569" s="230">
        <f>ROUND(E569*J569,2)</f>
        <v>0</v>
      </c>
      <c r="L569" s="230">
        <v>21</v>
      </c>
      <c r="M569" s="230">
        <f>G569*(1+L569/100)</f>
        <v>0</v>
      </c>
      <c r="N569" s="230">
        <v>0</v>
      </c>
      <c r="O569" s="230">
        <f>ROUND(E569*N569,2)</f>
        <v>0</v>
      </c>
      <c r="P569" s="230">
        <v>5.0000000000000001E-3</v>
      </c>
      <c r="Q569" s="230">
        <f>ROUND(E569*P569,2)</f>
        <v>1.25</v>
      </c>
      <c r="R569" s="230"/>
      <c r="S569" s="230" t="s">
        <v>174</v>
      </c>
      <c r="T569" s="230" t="s">
        <v>175</v>
      </c>
      <c r="U569" s="230">
        <v>0</v>
      </c>
      <c r="V569" s="230">
        <f>ROUND(E569*U569,2)</f>
        <v>0</v>
      </c>
      <c r="W569" s="230"/>
      <c r="X569" s="230" t="s">
        <v>176</v>
      </c>
      <c r="Y569" s="210"/>
      <c r="Z569" s="210"/>
      <c r="AA569" s="210"/>
      <c r="AB569" s="210"/>
      <c r="AC569" s="210"/>
      <c r="AD569" s="210"/>
      <c r="AE569" s="210"/>
      <c r="AF569" s="210"/>
      <c r="AG569" s="210" t="s">
        <v>177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59" t="s">
        <v>500</v>
      </c>
      <c r="D570" s="232"/>
      <c r="E570" s="233">
        <v>250</v>
      </c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179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43">
        <v>112</v>
      </c>
      <c r="B571" s="244" t="s">
        <v>671</v>
      </c>
      <c r="C571" s="258" t="s">
        <v>672</v>
      </c>
      <c r="D571" s="245" t="s">
        <v>182</v>
      </c>
      <c r="E571" s="246">
        <v>80.932500000000005</v>
      </c>
      <c r="F571" s="247"/>
      <c r="G571" s="248">
        <f>ROUND(E571*F571,2)</f>
        <v>0</v>
      </c>
      <c r="H571" s="231"/>
      <c r="I571" s="230">
        <f>ROUND(E571*H571,2)</f>
        <v>0</v>
      </c>
      <c r="J571" s="231"/>
      <c r="K571" s="230">
        <f>ROUND(E571*J571,2)</f>
        <v>0</v>
      </c>
      <c r="L571" s="230">
        <v>21</v>
      </c>
      <c r="M571" s="230">
        <f>G571*(1+L571/100)</f>
        <v>0</v>
      </c>
      <c r="N571" s="230">
        <v>0</v>
      </c>
      <c r="O571" s="230">
        <f>ROUND(E571*N571,2)</f>
        <v>0</v>
      </c>
      <c r="P571" s="230">
        <v>2.3E-2</v>
      </c>
      <c r="Q571" s="230">
        <f>ROUND(E571*P571,2)</f>
        <v>1.86</v>
      </c>
      <c r="R571" s="230"/>
      <c r="S571" s="230" t="s">
        <v>174</v>
      </c>
      <c r="T571" s="230" t="s">
        <v>175</v>
      </c>
      <c r="U571" s="230">
        <v>0</v>
      </c>
      <c r="V571" s="230">
        <f>ROUND(E571*U571,2)</f>
        <v>0</v>
      </c>
      <c r="W571" s="230"/>
      <c r="X571" s="230" t="s">
        <v>176</v>
      </c>
      <c r="Y571" s="210"/>
      <c r="Z571" s="210"/>
      <c r="AA571" s="210"/>
      <c r="AB571" s="210"/>
      <c r="AC571" s="210"/>
      <c r="AD571" s="210"/>
      <c r="AE571" s="210"/>
      <c r="AF571" s="210"/>
      <c r="AG571" s="210" t="s">
        <v>177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61" t="s">
        <v>255</v>
      </c>
      <c r="D572" s="234"/>
      <c r="E572" s="235"/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179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62" t="s">
        <v>673</v>
      </c>
      <c r="D573" s="234"/>
      <c r="E573" s="235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179</v>
      </c>
      <c r="AH573" s="210">
        <v>2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/>
      <c r="B574" s="228"/>
      <c r="C574" s="262" t="s">
        <v>674</v>
      </c>
      <c r="D574" s="234"/>
      <c r="E574" s="235">
        <v>270</v>
      </c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179</v>
      </c>
      <c r="AH574" s="210">
        <v>2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62" t="s">
        <v>675</v>
      </c>
      <c r="D575" s="234"/>
      <c r="E575" s="235">
        <v>29.75</v>
      </c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179</v>
      </c>
      <c r="AH575" s="210">
        <v>2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5">
      <c r="A576" s="227"/>
      <c r="B576" s="228"/>
      <c r="C576" s="261" t="s">
        <v>257</v>
      </c>
      <c r="D576" s="234"/>
      <c r="E576" s="235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179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27"/>
      <c r="B577" s="228"/>
      <c r="C577" s="259" t="s">
        <v>676</v>
      </c>
      <c r="D577" s="232"/>
      <c r="E577" s="233">
        <v>80.930000000000007</v>
      </c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10"/>
      <c r="Z577" s="210"/>
      <c r="AA577" s="210"/>
      <c r="AB577" s="210"/>
      <c r="AC577" s="210"/>
      <c r="AD577" s="210"/>
      <c r="AE577" s="210"/>
      <c r="AF577" s="210"/>
      <c r="AG577" s="210" t="s">
        <v>179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ht="20.399999999999999" outlineLevel="1" x14ac:dyDescent="0.25">
      <c r="A578" s="243">
        <v>113</v>
      </c>
      <c r="B578" s="244" t="s">
        <v>677</v>
      </c>
      <c r="C578" s="258" t="s">
        <v>678</v>
      </c>
      <c r="D578" s="245" t="s">
        <v>173</v>
      </c>
      <c r="E578" s="246">
        <v>29.28</v>
      </c>
      <c r="F578" s="247"/>
      <c r="G578" s="248">
        <f>ROUND(E578*F578,2)</f>
        <v>0</v>
      </c>
      <c r="H578" s="231"/>
      <c r="I578" s="230">
        <f>ROUND(E578*H578,2)</f>
        <v>0</v>
      </c>
      <c r="J578" s="231"/>
      <c r="K578" s="230">
        <f>ROUND(E578*J578,2)</f>
        <v>0</v>
      </c>
      <c r="L578" s="230">
        <v>21</v>
      </c>
      <c r="M578" s="230">
        <f>G578*(1+L578/100)</f>
        <v>0</v>
      </c>
      <c r="N578" s="230">
        <v>0</v>
      </c>
      <c r="O578" s="230">
        <f>ROUND(E578*N578,2)</f>
        <v>0</v>
      </c>
      <c r="P578" s="230">
        <v>2.2000000000000001E-3</v>
      </c>
      <c r="Q578" s="230">
        <f>ROUND(E578*P578,2)</f>
        <v>0.06</v>
      </c>
      <c r="R578" s="230"/>
      <c r="S578" s="230" t="s">
        <v>174</v>
      </c>
      <c r="T578" s="230" t="s">
        <v>175</v>
      </c>
      <c r="U578" s="230">
        <v>0</v>
      </c>
      <c r="V578" s="230">
        <f>ROUND(E578*U578,2)</f>
        <v>0</v>
      </c>
      <c r="W578" s="230"/>
      <c r="X578" s="230" t="s">
        <v>176</v>
      </c>
      <c r="Y578" s="210"/>
      <c r="Z578" s="210"/>
      <c r="AA578" s="210"/>
      <c r="AB578" s="210"/>
      <c r="AC578" s="210"/>
      <c r="AD578" s="210"/>
      <c r="AE578" s="210"/>
      <c r="AF578" s="210"/>
      <c r="AG578" s="210" t="s">
        <v>177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27"/>
      <c r="B579" s="228"/>
      <c r="C579" s="259" t="s">
        <v>679</v>
      </c>
      <c r="D579" s="232"/>
      <c r="E579" s="233"/>
      <c r="F579" s="230"/>
      <c r="G579" s="230"/>
      <c r="H579" s="230"/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179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59" t="s">
        <v>580</v>
      </c>
      <c r="D580" s="232"/>
      <c r="E580" s="233">
        <v>29.28</v>
      </c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179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43">
        <v>114</v>
      </c>
      <c r="B581" s="244" t="s">
        <v>680</v>
      </c>
      <c r="C581" s="258" t="s">
        <v>681</v>
      </c>
      <c r="D581" s="245" t="s">
        <v>173</v>
      </c>
      <c r="E581" s="246">
        <v>299.75</v>
      </c>
      <c r="F581" s="247"/>
      <c r="G581" s="248">
        <f>ROUND(E581*F581,2)</f>
        <v>0</v>
      </c>
      <c r="H581" s="231"/>
      <c r="I581" s="230">
        <f>ROUND(E581*H581,2)</f>
        <v>0</v>
      </c>
      <c r="J581" s="231"/>
      <c r="K581" s="230">
        <f>ROUND(E581*J581,2)</f>
        <v>0</v>
      </c>
      <c r="L581" s="230">
        <v>21</v>
      </c>
      <c r="M581" s="230">
        <f>G581*(1+L581/100)</f>
        <v>0</v>
      </c>
      <c r="N581" s="230">
        <v>0</v>
      </c>
      <c r="O581" s="230">
        <f>ROUND(E581*N581,2)</f>
        <v>0</v>
      </c>
      <c r="P581" s="230">
        <v>1.4E-2</v>
      </c>
      <c r="Q581" s="230">
        <f>ROUND(E581*P581,2)</f>
        <v>4.2</v>
      </c>
      <c r="R581" s="230"/>
      <c r="S581" s="230" t="s">
        <v>174</v>
      </c>
      <c r="T581" s="230" t="s">
        <v>175</v>
      </c>
      <c r="U581" s="230">
        <v>0</v>
      </c>
      <c r="V581" s="230">
        <f>ROUND(E581*U581,2)</f>
        <v>0</v>
      </c>
      <c r="W581" s="230"/>
      <c r="X581" s="230" t="s">
        <v>176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193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59" t="s">
        <v>643</v>
      </c>
      <c r="D582" s="232"/>
      <c r="E582" s="233"/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179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59" t="s">
        <v>644</v>
      </c>
      <c r="D583" s="232"/>
      <c r="E583" s="233">
        <v>270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179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59" t="s">
        <v>645</v>
      </c>
      <c r="D584" s="232"/>
      <c r="E584" s="233">
        <v>29.75</v>
      </c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179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43">
        <v>115</v>
      </c>
      <c r="B585" s="244" t="s">
        <v>682</v>
      </c>
      <c r="C585" s="258" t="s">
        <v>683</v>
      </c>
      <c r="D585" s="245" t="s">
        <v>301</v>
      </c>
      <c r="E585" s="246">
        <v>6</v>
      </c>
      <c r="F585" s="247"/>
      <c r="G585" s="248">
        <f>ROUND(E585*F585,2)</f>
        <v>0</v>
      </c>
      <c r="H585" s="231"/>
      <c r="I585" s="230">
        <f>ROUND(E585*H585,2)</f>
        <v>0</v>
      </c>
      <c r="J585" s="231"/>
      <c r="K585" s="230">
        <f>ROUND(E585*J585,2)</f>
        <v>0</v>
      </c>
      <c r="L585" s="230">
        <v>21</v>
      </c>
      <c r="M585" s="230">
        <f>G585*(1+L585/100)</f>
        <v>0</v>
      </c>
      <c r="N585" s="230">
        <v>0</v>
      </c>
      <c r="O585" s="230">
        <f>ROUND(E585*N585,2)</f>
        <v>0</v>
      </c>
      <c r="P585" s="230">
        <v>2.8500000000000001E-3</v>
      </c>
      <c r="Q585" s="230">
        <f>ROUND(E585*P585,2)</f>
        <v>0.02</v>
      </c>
      <c r="R585" s="230"/>
      <c r="S585" s="230" t="s">
        <v>174</v>
      </c>
      <c r="T585" s="230" t="s">
        <v>175</v>
      </c>
      <c r="U585" s="230">
        <v>0</v>
      </c>
      <c r="V585" s="230">
        <f>ROUND(E585*U585,2)</f>
        <v>0</v>
      </c>
      <c r="W585" s="230"/>
      <c r="X585" s="230" t="s">
        <v>176</v>
      </c>
      <c r="Y585" s="210"/>
      <c r="Z585" s="210"/>
      <c r="AA585" s="210"/>
      <c r="AB585" s="210"/>
      <c r="AC585" s="210"/>
      <c r="AD585" s="210"/>
      <c r="AE585" s="210"/>
      <c r="AF585" s="210"/>
      <c r="AG585" s="210" t="s">
        <v>193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59" t="s">
        <v>684</v>
      </c>
      <c r="D586" s="232"/>
      <c r="E586" s="233">
        <v>6</v>
      </c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179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ht="20.399999999999999" outlineLevel="1" x14ac:dyDescent="0.25">
      <c r="A587" s="243">
        <v>116</v>
      </c>
      <c r="B587" s="244" t="s">
        <v>685</v>
      </c>
      <c r="C587" s="258" t="s">
        <v>686</v>
      </c>
      <c r="D587" s="245" t="s">
        <v>173</v>
      </c>
      <c r="E587" s="246">
        <v>215.5</v>
      </c>
      <c r="F587" s="247"/>
      <c r="G587" s="248">
        <f>ROUND(E587*F587,2)</f>
        <v>0</v>
      </c>
      <c r="H587" s="231"/>
      <c r="I587" s="230">
        <f>ROUND(E587*H587,2)</f>
        <v>0</v>
      </c>
      <c r="J587" s="231"/>
      <c r="K587" s="230">
        <f>ROUND(E587*J587,2)</f>
        <v>0</v>
      </c>
      <c r="L587" s="230">
        <v>21</v>
      </c>
      <c r="M587" s="230">
        <f>G587*(1+L587/100)</f>
        <v>0</v>
      </c>
      <c r="N587" s="230">
        <v>0</v>
      </c>
      <c r="O587" s="230">
        <f>ROUND(E587*N587,2)</f>
        <v>0</v>
      </c>
      <c r="P587" s="230">
        <v>1E-3</v>
      </c>
      <c r="Q587" s="230">
        <f>ROUND(E587*P587,2)</f>
        <v>0.22</v>
      </c>
      <c r="R587" s="230"/>
      <c r="S587" s="230" t="s">
        <v>174</v>
      </c>
      <c r="T587" s="230" t="s">
        <v>175</v>
      </c>
      <c r="U587" s="230">
        <v>0</v>
      </c>
      <c r="V587" s="230">
        <f>ROUND(E587*U587,2)</f>
        <v>0</v>
      </c>
      <c r="W587" s="230"/>
      <c r="X587" s="230" t="s">
        <v>176</v>
      </c>
      <c r="Y587" s="210"/>
      <c r="Z587" s="210"/>
      <c r="AA587" s="210"/>
      <c r="AB587" s="210"/>
      <c r="AC587" s="210"/>
      <c r="AD587" s="210"/>
      <c r="AE587" s="210"/>
      <c r="AF587" s="210"/>
      <c r="AG587" s="210" t="s">
        <v>177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59" t="s">
        <v>687</v>
      </c>
      <c r="D588" s="232"/>
      <c r="E588" s="233"/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179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59" t="s">
        <v>600</v>
      </c>
      <c r="D589" s="232"/>
      <c r="E589" s="233">
        <v>26.9</v>
      </c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179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27"/>
      <c r="B590" s="228"/>
      <c r="C590" s="259" t="s">
        <v>601</v>
      </c>
      <c r="D590" s="232"/>
      <c r="E590" s="233">
        <v>24.6</v>
      </c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179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59" t="s">
        <v>602</v>
      </c>
      <c r="D591" s="232"/>
      <c r="E591" s="233">
        <v>9.8000000000000007</v>
      </c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179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27"/>
      <c r="B592" s="228"/>
      <c r="C592" s="259" t="s">
        <v>688</v>
      </c>
      <c r="D592" s="232"/>
      <c r="E592" s="233">
        <v>63.2</v>
      </c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179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59" t="s">
        <v>604</v>
      </c>
      <c r="D593" s="232"/>
      <c r="E593" s="233">
        <v>14.4</v>
      </c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179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59" t="s">
        <v>605</v>
      </c>
      <c r="D594" s="232"/>
      <c r="E594" s="233">
        <v>62.7</v>
      </c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179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59" t="s">
        <v>606</v>
      </c>
      <c r="D595" s="232"/>
      <c r="E595" s="233">
        <v>13.9</v>
      </c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179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43">
        <v>117</v>
      </c>
      <c r="B596" s="244" t="s">
        <v>689</v>
      </c>
      <c r="C596" s="258" t="s">
        <v>690</v>
      </c>
      <c r="D596" s="245" t="s">
        <v>301</v>
      </c>
      <c r="E596" s="246">
        <v>82.15</v>
      </c>
      <c r="F596" s="247"/>
      <c r="G596" s="248">
        <f>ROUND(E596*F596,2)</f>
        <v>0</v>
      </c>
      <c r="H596" s="231"/>
      <c r="I596" s="230">
        <f>ROUND(E596*H596,2)</f>
        <v>0</v>
      </c>
      <c r="J596" s="231"/>
      <c r="K596" s="230">
        <f>ROUND(E596*J596,2)</f>
        <v>0</v>
      </c>
      <c r="L596" s="230">
        <v>21</v>
      </c>
      <c r="M596" s="230">
        <f>G596*(1+L596/100)</f>
        <v>0</v>
      </c>
      <c r="N596" s="230">
        <v>0</v>
      </c>
      <c r="O596" s="230">
        <f>ROUND(E596*N596,2)</f>
        <v>0</v>
      </c>
      <c r="P596" s="230">
        <v>0</v>
      </c>
      <c r="Q596" s="230">
        <f>ROUND(E596*P596,2)</f>
        <v>0</v>
      </c>
      <c r="R596" s="230"/>
      <c r="S596" s="230" t="s">
        <v>174</v>
      </c>
      <c r="T596" s="230" t="s">
        <v>175</v>
      </c>
      <c r="U596" s="230">
        <v>0</v>
      </c>
      <c r="V596" s="230">
        <f>ROUND(E596*U596,2)</f>
        <v>0</v>
      </c>
      <c r="W596" s="230"/>
      <c r="X596" s="230" t="s">
        <v>176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193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ht="20.399999999999999" outlineLevel="1" x14ac:dyDescent="0.25">
      <c r="A597" s="227"/>
      <c r="B597" s="228"/>
      <c r="C597" s="259" t="s">
        <v>691</v>
      </c>
      <c r="D597" s="232"/>
      <c r="E597" s="233">
        <v>82.15</v>
      </c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179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43">
        <v>118</v>
      </c>
      <c r="B598" s="244" t="s">
        <v>692</v>
      </c>
      <c r="C598" s="258" t="s">
        <v>693</v>
      </c>
      <c r="D598" s="245" t="s">
        <v>694</v>
      </c>
      <c r="E598" s="246">
        <v>32</v>
      </c>
      <c r="F598" s="247"/>
      <c r="G598" s="248">
        <f>ROUND(E598*F598,2)</f>
        <v>0</v>
      </c>
      <c r="H598" s="231"/>
      <c r="I598" s="230">
        <f>ROUND(E598*H598,2)</f>
        <v>0</v>
      </c>
      <c r="J598" s="231"/>
      <c r="K598" s="230">
        <f>ROUND(E598*J598,2)</f>
        <v>0</v>
      </c>
      <c r="L598" s="230">
        <v>21</v>
      </c>
      <c r="M598" s="230">
        <f>G598*(1+L598/100)</f>
        <v>0</v>
      </c>
      <c r="N598" s="230">
        <v>0</v>
      </c>
      <c r="O598" s="230">
        <f>ROUND(E598*N598,2)</f>
        <v>0</v>
      </c>
      <c r="P598" s="230">
        <v>0</v>
      </c>
      <c r="Q598" s="230">
        <f>ROUND(E598*P598,2)</f>
        <v>0</v>
      </c>
      <c r="R598" s="230"/>
      <c r="S598" s="230" t="s">
        <v>328</v>
      </c>
      <c r="T598" s="230" t="s">
        <v>175</v>
      </c>
      <c r="U598" s="230">
        <v>0</v>
      </c>
      <c r="V598" s="230">
        <f>ROUND(E598*U598,2)</f>
        <v>0</v>
      </c>
      <c r="W598" s="230"/>
      <c r="X598" s="230" t="s">
        <v>176</v>
      </c>
      <c r="Y598" s="210"/>
      <c r="Z598" s="210"/>
      <c r="AA598" s="210"/>
      <c r="AB598" s="210"/>
      <c r="AC598" s="210"/>
      <c r="AD598" s="210"/>
      <c r="AE598" s="210"/>
      <c r="AF598" s="210"/>
      <c r="AG598" s="210" t="s">
        <v>193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ht="20.399999999999999" outlineLevel="1" x14ac:dyDescent="0.25">
      <c r="A599" s="227"/>
      <c r="B599" s="228"/>
      <c r="C599" s="259" t="s">
        <v>695</v>
      </c>
      <c r="D599" s="232"/>
      <c r="E599" s="233">
        <v>32</v>
      </c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179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ht="20.399999999999999" outlineLevel="1" x14ac:dyDescent="0.25">
      <c r="A600" s="249">
        <v>119</v>
      </c>
      <c r="B600" s="250" t="s">
        <v>696</v>
      </c>
      <c r="C600" s="260" t="s">
        <v>697</v>
      </c>
      <c r="D600" s="251" t="s">
        <v>338</v>
      </c>
      <c r="E600" s="252">
        <v>1</v>
      </c>
      <c r="F600" s="253"/>
      <c r="G600" s="254">
        <f>ROUND(E600*F600,2)</f>
        <v>0</v>
      </c>
      <c r="H600" s="231"/>
      <c r="I600" s="230">
        <f>ROUND(E600*H600,2)</f>
        <v>0</v>
      </c>
      <c r="J600" s="231"/>
      <c r="K600" s="230">
        <f>ROUND(E600*J600,2)</f>
        <v>0</v>
      </c>
      <c r="L600" s="230">
        <v>21</v>
      </c>
      <c r="M600" s="230">
        <f>G600*(1+L600/100)</f>
        <v>0</v>
      </c>
      <c r="N600" s="230">
        <v>0</v>
      </c>
      <c r="O600" s="230">
        <f>ROUND(E600*N600,2)</f>
        <v>0</v>
      </c>
      <c r="P600" s="230">
        <v>0</v>
      </c>
      <c r="Q600" s="230">
        <f>ROUND(E600*P600,2)</f>
        <v>0</v>
      </c>
      <c r="R600" s="230"/>
      <c r="S600" s="230" t="s">
        <v>328</v>
      </c>
      <c r="T600" s="230" t="s">
        <v>175</v>
      </c>
      <c r="U600" s="230">
        <v>0</v>
      </c>
      <c r="V600" s="230">
        <f>ROUND(E600*U600,2)</f>
        <v>0</v>
      </c>
      <c r="W600" s="230"/>
      <c r="X600" s="230" t="s">
        <v>176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193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0.399999999999999" outlineLevel="1" x14ac:dyDescent="0.25">
      <c r="A601" s="249">
        <v>120</v>
      </c>
      <c r="B601" s="250" t="s">
        <v>698</v>
      </c>
      <c r="C601" s="260" t="s">
        <v>699</v>
      </c>
      <c r="D601" s="251" t="s">
        <v>338</v>
      </c>
      <c r="E601" s="252">
        <v>1</v>
      </c>
      <c r="F601" s="253"/>
      <c r="G601" s="254">
        <f>ROUND(E601*F601,2)</f>
        <v>0</v>
      </c>
      <c r="H601" s="231"/>
      <c r="I601" s="230">
        <f>ROUND(E601*H601,2)</f>
        <v>0</v>
      </c>
      <c r="J601" s="231"/>
      <c r="K601" s="230">
        <f>ROUND(E601*J601,2)</f>
        <v>0</v>
      </c>
      <c r="L601" s="230">
        <v>21</v>
      </c>
      <c r="M601" s="230">
        <f>G601*(1+L601/100)</f>
        <v>0</v>
      </c>
      <c r="N601" s="230">
        <v>0</v>
      </c>
      <c r="O601" s="230">
        <f>ROUND(E601*N601,2)</f>
        <v>0</v>
      </c>
      <c r="P601" s="230">
        <v>0</v>
      </c>
      <c r="Q601" s="230">
        <f>ROUND(E601*P601,2)</f>
        <v>0</v>
      </c>
      <c r="R601" s="230"/>
      <c r="S601" s="230" t="s">
        <v>328</v>
      </c>
      <c r="T601" s="230" t="s">
        <v>175</v>
      </c>
      <c r="U601" s="230">
        <v>0</v>
      </c>
      <c r="V601" s="230">
        <f>ROUND(E601*U601,2)</f>
        <v>0</v>
      </c>
      <c r="W601" s="230"/>
      <c r="X601" s="230" t="s">
        <v>176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177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49">
        <v>121</v>
      </c>
      <c r="B602" s="250" t="s">
        <v>700</v>
      </c>
      <c r="C602" s="260" t="s">
        <v>701</v>
      </c>
      <c r="D602" s="251" t="s">
        <v>338</v>
      </c>
      <c r="E602" s="252">
        <v>1</v>
      </c>
      <c r="F602" s="253"/>
      <c r="G602" s="254">
        <f>ROUND(E602*F602,2)</f>
        <v>0</v>
      </c>
      <c r="H602" s="231"/>
      <c r="I602" s="230">
        <f>ROUND(E602*H602,2)</f>
        <v>0</v>
      </c>
      <c r="J602" s="231"/>
      <c r="K602" s="230">
        <f>ROUND(E602*J602,2)</f>
        <v>0</v>
      </c>
      <c r="L602" s="230">
        <v>21</v>
      </c>
      <c r="M602" s="230">
        <f>G602*(1+L602/100)</f>
        <v>0</v>
      </c>
      <c r="N602" s="230">
        <v>0</v>
      </c>
      <c r="O602" s="230">
        <f>ROUND(E602*N602,2)</f>
        <v>0</v>
      </c>
      <c r="P602" s="230">
        <v>0</v>
      </c>
      <c r="Q602" s="230">
        <f>ROUND(E602*P602,2)</f>
        <v>0</v>
      </c>
      <c r="R602" s="230"/>
      <c r="S602" s="230" t="s">
        <v>328</v>
      </c>
      <c r="T602" s="230" t="s">
        <v>175</v>
      </c>
      <c r="U602" s="230">
        <v>0</v>
      </c>
      <c r="V602" s="230">
        <f>ROUND(E602*U602,2)</f>
        <v>0</v>
      </c>
      <c r="W602" s="230"/>
      <c r="X602" s="230" t="s">
        <v>176</v>
      </c>
      <c r="Y602" s="210"/>
      <c r="Z602" s="210"/>
      <c r="AA602" s="210"/>
      <c r="AB602" s="210"/>
      <c r="AC602" s="210"/>
      <c r="AD602" s="210"/>
      <c r="AE602" s="210"/>
      <c r="AF602" s="210"/>
      <c r="AG602" s="210" t="s">
        <v>177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ht="20.399999999999999" outlineLevel="1" x14ac:dyDescent="0.25">
      <c r="A603" s="243">
        <v>122</v>
      </c>
      <c r="B603" s="244" t="s">
        <v>702</v>
      </c>
      <c r="C603" s="258" t="s">
        <v>703</v>
      </c>
      <c r="D603" s="245" t="s">
        <v>173</v>
      </c>
      <c r="E603" s="246">
        <v>5.3475000000000001</v>
      </c>
      <c r="F603" s="247"/>
      <c r="G603" s="248">
        <f>ROUND(E603*F603,2)</f>
        <v>0</v>
      </c>
      <c r="H603" s="231"/>
      <c r="I603" s="230">
        <f>ROUND(E603*H603,2)</f>
        <v>0</v>
      </c>
      <c r="J603" s="231"/>
      <c r="K603" s="230">
        <f>ROUND(E603*J603,2)</f>
        <v>0</v>
      </c>
      <c r="L603" s="230">
        <v>21</v>
      </c>
      <c r="M603" s="230">
        <f>G603*(1+L603/100)</f>
        <v>0</v>
      </c>
      <c r="N603" s="230">
        <v>1E-3</v>
      </c>
      <c r="O603" s="230">
        <f>ROUND(E603*N603,2)</f>
        <v>0.01</v>
      </c>
      <c r="P603" s="230">
        <v>0.42520000000000002</v>
      </c>
      <c r="Q603" s="230">
        <f>ROUND(E603*P603,2)</f>
        <v>2.27</v>
      </c>
      <c r="R603" s="230"/>
      <c r="S603" s="230" t="s">
        <v>174</v>
      </c>
      <c r="T603" s="230" t="s">
        <v>175</v>
      </c>
      <c r="U603" s="230">
        <v>0</v>
      </c>
      <c r="V603" s="230">
        <f>ROUND(E603*U603,2)</f>
        <v>0</v>
      </c>
      <c r="W603" s="230"/>
      <c r="X603" s="230" t="s">
        <v>704</v>
      </c>
      <c r="Y603" s="210"/>
      <c r="Z603" s="210"/>
      <c r="AA603" s="210"/>
      <c r="AB603" s="210"/>
      <c r="AC603" s="210"/>
      <c r="AD603" s="210"/>
      <c r="AE603" s="210"/>
      <c r="AF603" s="210"/>
      <c r="AG603" s="210" t="s">
        <v>705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59" t="s">
        <v>706</v>
      </c>
      <c r="D604" s="232"/>
      <c r="E604" s="233">
        <v>5.35</v>
      </c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179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ht="20.399999999999999" outlineLevel="1" x14ac:dyDescent="0.25">
      <c r="A605" s="243">
        <v>123</v>
      </c>
      <c r="B605" s="244" t="s">
        <v>707</v>
      </c>
      <c r="C605" s="258" t="s">
        <v>708</v>
      </c>
      <c r="D605" s="245" t="s">
        <v>173</v>
      </c>
      <c r="E605" s="246">
        <v>389.1825</v>
      </c>
      <c r="F605" s="247"/>
      <c r="G605" s="248">
        <f>ROUND(E605*F605,2)</f>
        <v>0</v>
      </c>
      <c r="H605" s="231"/>
      <c r="I605" s="230">
        <f>ROUND(E605*H605,2)</f>
        <v>0</v>
      </c>
      <c r="J605" s="231"/>
      <c r="K605" s="230">
        <f>ROUND(E605*J605,2)</f>
        <v>0</v>
      </c>
      <c r="L605" s="230">
        <v>21</v>
      </c>
      <c r="M605" s="230">
        <f>G605*(1+L605/100)</f>
        <v>0</v>
      </c>
      <c r="N605" s="230">
        <v>0</v>
      </c>
      <c r="O605" s="230">
        <f>ROUND(E605*N605,2)</f>
        <v>0</v>
      </c>
      <c r="P605" s="230">
        <v>0.12662000000000001</v>
      </c>
      <c r="Q605" s="230">
        <f>ROUND(E605*P605,2)</f>
        <v>49.28</v>
      </c>
      <c r="R605" s="230"/>
      <c r="S605" s="230" t="s">
        <v>174</v>
      </c>
      <c r="T605" s="230" t="s">
        <v>175</v>
      </c>
      <c r="U605" s="230">
        <v>0</v>
      </c>
      <c r="V605" s="230">
        <f>ROUND(E605*U605,2)</f>
        <v>0</v>
      </c>
      <c r="W605" s="230"/>
      <c r="X605" s="230" t="s">
        <v>704</v>
      </c>
      <c r="Y605" s="210"/>
      <c r="Z605" s="210"/>
      <c r="AA605" s="210"/>
      <c r="AB605" s="210"/>
      <c r="AC605" s="210"/>
      <c r="AD605" s="210"/>
      <c r="AE605" s="210"/>
      <c r="AF605" s="210"/>
      <c r="AG605" s="210" t="s">
        <v>705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59" t="s">
        <v>709</v>
      </c>
      <c r="D606" s="232"/>
      <c r="E606" s="233">
        <v>33.25</v>
      </c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179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59" t="s">
        <v>710</v>
      </c>
      <c r="D607" s="232"/>
      <c r="E607" s="233">
        <v>291.86</v>
      </c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179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59" t="s">
        <v>711</v>
      </c>
      <c r="D608" s="232"/>
      <c r="E608" s="233">
        <v>40.97</v>
      </c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179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59" t="s">
        <v>712</v>
      </c>
      <c r="D609" s="232"/>
      <c r="E609" s="233">
        <v>23.1</v>
      </c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179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x14ac:dyDescent="0.25">
      <c r="A610" s="237" t="s">
        <v>169</v>
      </c>
      <c r="B610" s="238" t="s">
        <v>99</v>
      </c>
      <c r="C610" s="257" t="s">
        <v>100</v>
      </c>
      <c r="D610" s="239"/>
      <c r="E610" s="240"/>
      <c r="F610" s="241"/>
      <c r="G610" s="242">
        <f>SUMIF(AG611:AG611,"&lt;&gt;NOR",G611:G611)</f>
        <v>0</v>
      </c>
      <c r="H610" s="236"/>
      <c r="I610" s="236">
        <f>SUM(I611:I611)</f>
        <v>0</v>
      </c>
      <c r="J610" s="236"/>
      <c r="K610" s="236">
        <f>SUM(K611:K611)</f>
        <v>0</v>
      </c>
      <c r="L610" s="236"/>
      <c r="M610" s="236">
        <f>SUM(M611:M611)</f>
        <v>0</v>
      </c>
      <c r="N610" s="236"/>
      <c r="O610" s="236">
        <f>SUM(O611:O611)</f>
        <v>0</v>
      </c>
      <c r="P610" s="236"/>
      <c r="Q610" s="236">
        <f>SUM(Q611:Q611)</f>
        <v>0</v>
      </c>
      <c r="R610" s="236"/>
      <c r="S610" s="236"/>
      <c r="T610" s="236"/>
      <c r="U610" s="236"/>
      <c r="V610" s="236">
        <f>SUM(V611:V611)</f>
        <v>0</v>
      </c>
      <c r="W610" s="236"/>
      <c r="X610" s="236"/>
      <c r="AG610" t="s">
        <v>170</v>
      </c>
    </row>
    <row r="611" spans="1:60" outlineLevel="1" x14ac:dyDescent="0.25">
      <c r="A611" s="249">
        <v>124</v>
      </c>
      <c r="B611" s="250" t="s">
        <v>713</v>
      </c>
      <c r="C611" s="260" t="s">
        <v>714</v>
      </c>
      <c r="D611" s="251" t="s">
        <v>254</v>
      </c>
      <c r="E611" s="252">
        <v>579.25468000000001</v>
      </c>
      <c r="F611" s="253"/>
      <c r="G611" s="254">
        <f>ROUND(E611*F611,2)</f>
        <v>0</v>
      </c>
      <c r="H611" s="231"/>
      <c r="I611" s="230">
        <f>ROUND(E611*H611,2)</f>
        <v>0</v>
      </c>
      <c r="J611" s="231"/>
      <c r="K611" s="230">
        <f>ROUND(E611*J611,2)</f>
        <v>0</v>
      </c>
      <c r="L611" s="230">
        <v>21</v>
      </c>
      <c r="M611" s="230">
        <f>G611*(1+L611/100)</f>
        <v>0</v>
      </c>
      <c r="N611" s="230">
        <v>0</v>
      </c>
      <c r="O611" s="230">
        <f>ROUND(E611*N611,2)</f>
        <v>0</v>
      </c>
      <c r="P611" s="230">
        <v>0</v>
      </c>
      <c r="Q611" s="230">
        <f>ROUND(E611*P611,2)</f>
        <v>0</v>
      </c>
      <c r="R611" s="230"/>
      <c r="S611" s="230" t="s">
        <v>174</v>
      </c>
      <c r="T611" s="230" t="s">
        <v>175</v>
      </c>
      <c r="U611" s="230">
        <v>0</v>
      </c>
      <c r="V611" s="230">
        <f>ROUND(E611*U611,2)</f>
        <v>0</v>
      </c>
      <c r="W611" s="230"/>
      <c r="X611" s="230" t="s">
        <v>715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716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x14ac:dyDescent="0.25">
      <c r="A612" s="237" t="s">
        <v>169</v>
      </c>
      <c r="B612" s="238" t="s">
        <v>101</v>
      </c>
      <c r="C612" s="257" t="s">
        <v>102</v>
      </c>
      <c r="D612" s="239"/>
      <c r="E612" s="240"/>
      <c r="F612" s="241"/>
      <c r="G612" s="242">
        <f>SUMIF(AG613:AG654,"&lt;&gt;NOR",G613:G654)</f>
        <v>0</v>
      </c>
      <c r="H612" s="236"/>
      <c r="I612" s="236">
        <f>SUM(I613:I654)</f>
        <v>0</v>
      </c>
      <c r="J612" s="236"/>
      <c r="K612" s="236">
        <f>SUM(K613:K654)</f>
        <v>0</v>
      </c>
      <c r="L612" s="236"/>
      <c r="M612" s="236">
        <f>SUM(M613:M654)</f>
        <v>0</v>
      </c>
      <c r="N612" s="236"/>
      <c r="O612" s="236">
        <f>SUM(O613:O654)</f>
        <v>0.4</v>
      </c>
      <c r="P612" s="236"/>
      <c r="Q612" s="236">
        <f>SUM(Q613:Q654)</f>
        <v>0</v>
      </c>
      <c r="R612" s="236"/>
      <c r="S612" s="236"/>
      <c r="T612" s="236"/>
      <c r="U612" s="236"/>
      <c r="V612" s="236">
        <f>SUM(V613:V654)</f>
        <v>0</v>
      </c>
      <c r="W612" s="236"/>
      <c r="X612" s="236"/>
      <c r="AG612" t="s">
        <v>170</v>
      </c>
    </row>
    <row r="613" spans="1:60" ht="20.399999999999999" outlineLevel="1" x14ac:dyDescent="0.25">
      <c r="A613" s="243">
        <v>125</v>
      </c>
      <c r="B613" s="244" t="s">
        <v>717</v>
      </c>
      <c r="C613" s="258" t="s">
        <v>718</v>
      </c>
      <c r="D613" s="245" t="s">
        <v>173</v>
      </c>
      <c r="E613" s="246">
        <v>29.28</v>
      </c>
      <c r="F613" s="247"/>
      <c r="G613" s="248">
        <f>ROUND(E613*F613,2)</f>
        <v>0</v>
      </c>
      <c r="H613" s="231"/>
      <c r="I613" s="230">
        <f>ROUND(E613*H613,2)</f>
        <v>0</v>
      </c>
      <c r="J613" s="231"/>
      <c r="K613" s="230">
        <f>ROUND(E613*J613,2)</f>
        <v>0</v>
      </c>
      <c r="L613" s="230">
        <v>21</v>
      </c>
      <c r="M613" s="230">
        <f>G613*(1+L613/100)</f>
        <v>0</v>
      </c>
      <c r="N613" s="230">
        <v>0</v>
      </c>
      <c r="O613" s="230">
        <f>ROUND(E613*N613,2)</f>
        <v>0</v>
      </c>
      <c r="P613" s="230">
        <v>0</v>
      </c>
      <c r="Q613" s="230">
        <f>ROUND(E613*P613,2)</f>
        <v>0</v>
      </c>
      <c r="R613" s="230"/>
      <c r="S613" s="230" t="s">
        <v>174</v>
      </c>
      <c r="T613" s="230" t="s">
        <v>175</v>
      </c>
      <c r="U613" s="230">
        <v>0</v>
      </c>
      <c r="V613" s="230">
        <f>ROUND(E613*U613,2)</f>
        <v>0</v>
      </c>
      <c r="W613" s="230"/>
      <c r="X613" s="230" t="s">
        <v>176</v>
      </c>
      <c r="Y613" s="210"/>
      <c r="Z613" s="210"/>
      <c r="AA613" s="210"/>
      <c r="AB613" s="210"/>
      <c r="AC613" s="210"/>
      <c r="AD613" s="210"/>
      <c r="AE613" s="210"/>
      <c r="AF613" s="210"/>
      <c r="AG613" s="210" t="s">
        <v>719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27"/>
      <c r="B614" s="228"/>
      <c r="C614" s="259" t="s">
        <v>185</v>
      </c>
      <c r="D614" s="232"/>
      <c r="E614" s="233"/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179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ht="20.399999999999999" outlineLevel="1" x14ac:dyDescent="0.25">
      <c r="A615" s="227"/>
      <c r="B615" s="228"/>
      <c r="C615" s="259" t="s">
        <v>720</v>
      </c>
      <c r="D615" s="232"/>
      <c r="E615" s="233">
        <v>29.28</v>
      </c>
      <c r="F615" s="230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179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ht="20.399999999999999" outlineLevel="1" x14ac:dyDescent="0.25">
      <c r="A616" s="243">
        <v>126</v>
      </c>
      <c r="B616" s="244" t="s">
        <v>721</v>
      </c>
      <c r="C616" s="258" t="s">
        <v>722</v>
      </c>
      <c r="D616" s="245" t="s">
        <v>173</v>
      </c>
      <c r="E616" s="246">
        <v>29.28</v>
      </c>
      <c r="F616" s="247"/>
      <c r="G616" s="248">
        <f>ROUND(E616*F616,2)</f>
        <v>0</v>
      </c>
      <c r="H616" s="231"/>
      <c r="I616" s="230">
        <f>ROUND(E616*H616,2)</f>
        <v>0</v>
      </c>
      <c r="J616" s="231"/>
      <c r="K616" s="230">
        <f>ROUND(E616*J616,2)</f>
        <v>0</v>
      </c>
      <c r="L616" s="230">
        <v>21</v>
      </c>
      <c r="M616" s="230">
        <f>G616*(1+L616/100)</f>
        <v>0</v>
      </c>
      <c r="N616" s="230">
        <v>4.0999999999999999E-4</v>
      </c>
      <c r="O616" s="230">
        <f>ROUND(E616*N616,2)</f>
        <v>0.01</v>
      </c>
      <c r="P616" s="230">
        <v>0</v>
      </c>
      <c r="Q616" s="230">
        <f>ROUND(E616*P616,2)</f>
        <v>0</v>
      </c>
      <c r="R616" s="230"/>
      <c r="S616" s="230" t="s">
        <v>174</v>
      </c>
      <c r="T616" s="230" t="s">
        <v>175</v>
      </c>
      <c r="U616" s="230">
        <v>0</v>
      </c>
      <c r="V616" s="230">
        <f>ROUND(E616*U616,2)</f>
        <v>0</v>
      </c>
      <c r="W616" s="230"/>
      <c r="X616" s="230" t="s">
        <v>176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719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59" t="s">
        <v>185</v>
      </c>
      <c r="D617" s="232"/>
      <c r="E617" s="233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179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20.399999999999999" outlineLevel="1" x14ac:dyDescent="0.25">
      <c r="A618" s="227"/>
      <c r="B618" s="228"/>
      <c r="C618" s="259" t="s">
        <v>720</v>
      </c>
      <c r="D618" s="232"/>
      <c r="E618" s="233">
        <v>29.28</v>
      </c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179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ht="20.399999999999999" outlineLevel="1" x14ac:dyDescent="0.25">
      <c r="A619" s="243">
        <v>127</v>
      </c>
      <c r="B619" s="244" t="s">
        <v>723</v>
      </c>
      <c r="C619" s="258" t="s">
        <v>724</v>
      </c>
      <c r="D619" s="245" t="s">
        <v>173</v>
      </c>
      <c r="E619" s="246">
        <v>56.467500000000001</v>
      </c>
      <c r="F619" s="247"/>
      <c r="G619" s="248">
        <f>ROUND(E619*F619,2)</f>
        <v>0</v>
      </c>
      <c r="H619" s="231"/>
      <c r="I619" s="230">
        <f>ROUND(E619*H619,2)</f>
        <v>0</v>
      </c>
      <c r="J619" s="231"/>
      <c r="K619" s="230">
        <f>ROUND(E619*J619,2)</f>
        <v>0</v>
      </c>
      <c r="L619" s="230">
        <v>21</v>
      </c>
      <c r="M619" s="230">
        <f>G619*(1+L619/100)</f>
        <v>0</v>
      </c>
      <c r="N619" s="230">
        <v>4.1999999999999997E-3</v>
      </c>
      <c r="O619" s="230">
        <f>ROUND(E619*N619,2)</f>
        <v>0.24</v>
      </c>
      <c r="P619" s="230">
        <v>0</v>
      </c>
      <c r="Q619" s="230">
        <f>ROUND(E619*P619,2)</f>
        <v>0</v>
      </c>
      <c r="R619" s="230"/>
      <c r="S619" s="230" t="s">
        <v>174</v>
      </c>
      <c r="T619" s="230" t="s">
        <v>175</v>
      </c>
      <c r="U619" s="230">
        <v>0</v>
      </c>
      <c r="V619" s="230">
        <f>ROUND(E619*U619,2)</f>
        <v>0</v>
      </c>
      <c r="W619" s="230"/>
      <c r="X619" s="230" t="s">
        <v>176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719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59" t="s">
        <v>725</v>
      </c>
      <c r="D620" s="232"/>
      <c r="E620" s="233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179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59" t="s">
        <v>309</v>
      </c>
      <c r="D621" s="232"/>
      <c r="E621" s="233"/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179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59" t="s">
        <v>726</v>
      </c>
      <c r="D622" s="232"/>
      <c r="E622" s="233">
        <v>2.86</v>
      </c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179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27"/>
      <c r="B623" s="228"/>
      <c r="C623" s="259" t="s">
        <v>727</v>
      </c>
      <c r="D623" s="232"/>
      <c r="E623" s="233">
        <v>2.7</v>
      </c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10"/>
      <c r="Z623" s="210"/>
      <c r="AA623" s="210"/>
      <c r="AB623" s="210"/>
      <c r="AC623" s="210"/>
      <c r="AD623" s="210"/>
      <c r="AE623" s="210"/>
      <c r="AF623" s="210"/>
      <c r="AG623" s="210" t="s">
        <v>179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59" t="s">
        <v>728</v>
      </c>
      <c r="D624" s="232"/>
      <c r="E624" s="233">
        <v>2.7</v>
      </c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179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59" t="s">
        <v>729</v>
      </c>
      <c r="D625" s="232"/>
      <c r="E625" s="233">
        <v>3.15</v>
      </c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179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/>
      <c r="B626" s="228"/>
      <c r="C626" s="259" t="s">
        <v>730</v>
      </c>
      <c r="D626" s="232"/>
      <c r="E626" s="233">
        <v>8.8000000000000007</v>
      </c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179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27"/>
      <c r="B627" s="228"/>
      <c r="C627" s="259" t="s">
        <v>731</v>
      </c>
      <c r="D627" s="232"/>
      <c r="E627" s="233">
        <v>11.48</v>
      </c>
      <c r="F627" s="230"/>
      <c r="G627" s="230"/>
      <c r="H627" s="230"/>
      <c r="I627" s="230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179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59" t="s">
        <v>732</v>
      </c>
      <c r="D628" s="232"/>
      <c r="E628" s="233">
        <v>14.48</v>
      </c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179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27"/>
      <c r="B629" s="228"/>
      <c r="C629" s="259" t="s">
        <v>243</v>
      </c>
      <c r="D629" s="232"/>
      <c r="E629" s="233"/>
      <c r="F629" s="230"/>
      <c r="G629" s="230"/>
      <c r="H629" s="230"/>
      <c r="I629" s="230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10"/>
      <c r="Z629" s="210"/>
      <c r="AA629" s="210"/>
      <c r="AB629" s="210"/>
      <c r="AC629" s="210"/>
      <c r="AD629" s="210"/>
      <c r="AE629" s="210"/>
      <c r="AF629" s="210"/>
      <c r="AG629" s="210" t="s">
        <v>179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7"/>
      <c r="B630" s="228"/>
      <c r="C630" s="259" t="s">
        <v>733</v>
      </c>
      <c r="D630" s="232"/>
      <c r="E630" s="233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179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59" t="s">
        <v>309</v>
      </c>
      <c r="D631" s="232"/>
      <c r="E631" s="233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179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59" t="s">
        <v>734</v>
      </c>
      <c r="D632" s="232"/>
      <c r="E632" s="233">
        <v>1</v>
      </c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179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27"/>
      <c r="B633" s="228"/>
      <c r="C633" s="259" t="s">
        <v>735</v>
      </c>
      <c r="D633" s="232"/>
      <c r="E633" s="233">
        <v>1</v>
      </c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179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59" t="s">
        <v>736</v>
      </c>
      <c r="D634" s="232"/>
      <c r="E634" s="233">
        <v>1</v>
      </c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179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59" t="s">
        <v>737</v>
      </c>
      <c r="D635" s="232"/>
      <c r="E635" s="233">
        <v>1</v>
      </c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179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27"/>
      <c r="B636" s="228"/>
      <c r="C636" s="259" t="s">
        <v>318</v>
      </c>
      <c r="D636" s="232"/>
      <c r="E636" s="233">
        <v>1.4</v>
      </c>
      <c r="F636" s="230"/>
      <c r="G636" s="230"/>
      <c r="H636" s="230"/>
      <c r="I636" s="230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10"/>
      <c r="Z636" s="210"/>
      <c r="AA636" s="210"/>
      <c r="AB636" s="210"/>
      <c r="AC636" s="210"/>
      <c r="AD636" s="210"/>
      <c r="AE636" s="210"/>
      <c r="AF636" s="210"/>
      <c r="AG636" s="210" t="s">
        <v>179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59" t="s">
        <v>320</v>
      </c>
      <c r="D637" s="232"/>
      <c r="E637" s="233">
        <v>2.1</v>
      </c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179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59" t="s">
        <v>322</v>
      </c>
      <c r="D638" s="232"/>
      <c r="E638" s="233">
        <v>2.8</v>
      </c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179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43">
        <v>128</v>
      </c>
      <c r="B639" s="244" t="s">
        <v>738</v>
      </c>
      <c r="C639" s="258" t="s">
        <v>739</v>
      </c>
      <c r="D639" s="245" t="s">
        <v>301</v>
      </c>
      <c r="E639" s="246">
        <v>25.504999999999999</v>
      </c>
      <c r="F639" s="247"/>
      <c r="G639" s="248">
        <f>ROUND(E639*F639,2)</f>
        <v>0</v>
      </c>
      <c r="H639" s="231"/>
      <c r="I639" s="230">
        <f>ROUND(E639*H639,2)</f>
        <v>0</v>
      </c>
      <c r="J639" s="231"/>
      <c r="K639" s="230">
        <f>ROUND(E639*J639,2)</f>
        <v>0</v>
      </c>
      <c r="L639" s="230">
        <v>21</v>
      </c>
      <c r="M639" s="230">
        <f>G639*(1+L639/100)</f>
        <v>0</v>
      </c>
      <c r="N639" s="230">
        <v>3.2000000000000003E-4</v>
      </c>
      <c r="O639" s="230">
        <f>ROUND(E639*N639,2)</f>
        <v>0.01</v>
      </c>
      <c r="P639" s="230">
        <v>0</v>
      </c>
      <c r="Q639" s="230">
        <f>ROUND(E639*P639,2)</f>
        <v>0</v>
      </c>
      <c r="R639" s="230"/>
      <c r="S639" s="230" t="s">
        <v>174</v>
      </c>
      <c r="T639" s="230" t="s">
        <v>175</v>
      </c>
      <c r="U639" s="230">
        <v>0</v>
      </c>
      <c r="V639" s="230">
        <f>ROUND(E639*U639,2)</f>
        <v>0</v>
      </c>
      <c r="W639" s="230"/>
      <c r="X639" s="230" t="s">
        <v>176</v>
      </c>
      <c r="Y639" s="210"/>
      <c r="Z639" s="210"/>
      <c r="AA639" s="210"/>
      <c r="AB639" s="210"/>
      <c r="AC639" s="210"/>
      <c r="AD639" s="210"/>
      <c r="AE639" s="210"/>
      <c r="AF639" s="210"/>
      <c r="AG639" s="210" t="s">
        <v>719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59" t="s">
        <v>309</v>
      </c>
      <c r="D640" s="232"/>
      <c r="E640" s="233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179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59" t="s">
        <v>740</v>
      </c>
      <c r="D641" s="232"/>
      <c r="E641" s="233">
        <v>1.91</v>
      </c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179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59" t="s">
        <v>741</v>
      </c>
      <c r="D642" s="232"/>
      <c r="E642" s="233">
        <v>1.8</v>
      </c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179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59" t="s">
        <v>742</v>
      </c>
      <c r="D643" s="232"/>
      <c r="E643" s="233">
        <v>1.8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179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27"/>
      <c r="B644" s="228"/>
      <c r="C644" s="259" t="s">
        <v>743</v>
      </c>
      <c r="D644" s="232"/>
      <c r="E644" s="233">
        <v>2.1</v>
      </c>
      <c r="F644" s="230"/>
      <c r="G644" s="230"/>
      <c r="H644" s="230"/>
      <c r="I644" s="230"/>
      <c r="J644" s="230"/>
      <c r="K644" s="230"/>
      <c r="L644" s="230"/>
      <c r="M644" s="230"/>
      <c r="N644" s="230"/>
      <c r="O644" s="230"/>
      <c r="P644" s="230"/>
      <c r="Q644" s="230"/>
      <c r="R644" s="230"/>
      <c r="S644" s="230"/>
      <c r="T644" s="230"/>
      <c r="U644" s="230"/>
      <c r="V644" s="230"/>
      <c r="W644" s="230"/>
      <c r="X644" s="230"/>
      <c r="Y644" s="210"/>
      <c r="Z644" s="210"/>
      <c r="AA644" s="210"/>
      <c r="AB644" s="210"/>
      <c r="AC644" s="210"/>
      <c r="AD644" s="210"/>
      <c r="AE644" s="210"/>
      <c r="AF644" s="210"/>
      <c r="AG644" s="210" t="s">
        <v>179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59" t="s">
        <v>744</v>
      </c>
      <c r="D645" s="232"/>
      <c r="E645" s="233">
        <v>4.75</v>
      </c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179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59" t="s">
        <v>745</v>
      </c>
      <c r="D646" s="232"/>
      <c r="E646" s="233">
        <v>5.95</v>
      </c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179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59" t="s">
        <v>746</v>
      </c>
      <c r="D647" s="232"/>
      <c r="E647" s="233">
        <v>7.2</v>
      </c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179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43">
        <v>129</v>
      </c>
      <c r="B648" s="244" t="s">
        <v>747</v>
      </c>
      <c r="C648" s="258" t="s">
        <v>748</v>
      </c>
      <c r="D648" s="245" t="s">
        <v>173</v>
      </c>
      <c r="E648" s="246">
        <v>35.136000000000003</v>
      </c>
      <c r="F648" s="247"/>
      <c r="G648" s="248">
        <f>ROUND(E648*F648,2)</f>
        <v>0</v>
      </c>
      <c r="H648" s="231"/>
      <c r="I648" s="230">
        <f>ROUND(E648*H648,2)</f>
        <v>0</v>
      </c>
      <c r="J648" s="231"/>
      <c r="K648" s="230">
        <f>ROUND(E648*J648,2)</f>
        <v>0</v>
      </c>
      <c r="L648" s="230">
        <v>21</v>
      </c>
      <c r="M648" s="230">
        <f>G648*(1+L648/100)</f>
        <v>0</v>
      </c>
      <c r="N648" s="230">
        <v>4.0000000000000001E-3</v>
      </c>
      <c r="O648" s="230">
        <f>ROUND(E648*N648,2)</f>
        <v>0.14000000000000001</v>
      </c>
      <c r="P648" s="230">
        <v>0</v>
      </c>
      <c r="Q648" s="230">
        <f>ROUND(E648*P648,2)</f>
        <v>0</v>
      </c>
      <c r="R648" s="230" t="s">
        <v>343</v>
      </c>
      <c r="S648" s="230" t="s">
        <v>174</v>
      </c>
      <c r="T648" s="230" t="s">
        <v>175</v>
      </c>
      <c r="U648" s="230">
        <v>0</v>
      </c>
      <c r="V648" s="230">
        <f>ROUND(E648*U648,2)</f>
        <v>0</v>
      </c>
      <c r="W648" s="230"/>
      <c r="X648" s="230" t="s">
        <v>344</v>
      </c>
      <c r="Y648" s="210"/>
      <c r="Z648" s="210"/>
      <c r="AA648" s="210"/>
      <c r="AB648" s="210"/>
      <c r="AC648" s="210"/>
      <c r="AD648" s="210"/>
      <c r="AE648" s="210"/>
      <c r="AF648" s="210"/>
      <c r="AG648" s="210" t="s">
        <v>749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27"/>
      <c r="B649" s="228"/>
      <c r="C649" s="261" t="s">
        <v>255</v>
      </c>
      <c r="D649" s="234"/>
      <c r="E649" s="235"/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179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27"/>
      <c r="B650" s="228"/>
      <c r="C650" s="262" t="s">
        <v>348</v>
      </c>
      <c r="D650" s="234"/>
      <c r="E650" s="235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179</v>
      </c>
      <c r="AH650" s="210">
        <v>2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ht="20.399999999999999" outlineLevel="1" x14ac:dyDescent="0.25">
      <c r="A651" s="227"/>
      <c r="B651" s="228"/>
      <c r="C651" s="262" t="s">
        <v>750</v>
      </c>
      <c r="D651" s="234"/>
      <c r="E651" s="235">
        <v>29.28</v>
      </c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179</v>
      </c>
      <c r="AH651" s="210">
        <v>2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27"/>
      <c r="B652" s="228"/>
      <c r="C652" s="261" t="s">
        <v>257</v>
      </c>
      <c r="D652" s="234"/>
      <c r="E652" s="235"/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179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27"/>
      <c r="B653" s="228"/>
      <c r="C653" s="259" t="s">
        <v>751</v>
      </c>
      <c r="D653" s="232"/>
      <c r="E653" s="233">
        <v>35.14</v>
      </c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179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27">
        <v>130</v>
      </c>
      <c r="B654" s="228" t="s">
        <v>752</v>
      </c>
      <c r="C654" s="263" t="s">
        <v>753</v>
      </c>
      <c r="D654" s="229" t="s">
        <v>0</v>
      </c>
      <c r="E654" s="255"/>
      <c r="F654" s="231"/>
      <c r="G654" s="230">
        <f>ROUND(E654*F654,2)</f>
        <v>0</v>
      </c>
      <c r="H654" s="231"/>
      <c r="I654" s="230">
        <f>ROUND(E654*H654,2)</f>
        <v>0</v>
      </c>
      <c r="J654" s="231"/>
      <c r="K654" s="230">
        <f>ROUND(E654*J654,2)</f>
        <v>0</v>
      </c>
      <c r="L654" s="230">
        <v>21</v>
      </c>
      <c r="M654" s="230">
        <f>G654*(1+L654/100)</f>
        <v>0</v>
      </c>
      <c r="N654" s="230">
        <v>0</v>
      </c>
      <c r="O654" s="230">
        <f>ROUND(E654*N654,2)</f>
        <v>0</v>
      </c>
      <c r="P654" s="230">
        <v>0</v>
      </c>
      <c r="Q654" s="230">
        <f>ROUND(E654*P654,2)</f>
        <v>0</v>
      </c>
      <c r="R654" s="230"/>
      <c r="S654" s="230" t="s">
        <v>174</v>
      </c>
      <c r="T654" s="230" t="s">
        <v>175</v>
      </c>
      <c r="U654" s="230">
        <v>0</v>
      </c>
      <c r="V654" s="230">
        <f>ROUND(E654*U654,2)</f>
        <v>0</v>
      </c>
      <c r="W654" s="230"/>
      <c r="X654" s="230" t="s">
        <v>715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716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x14ac:dyDescent="0.25">
      <c r="A655" s="237" t="s">
        <v>169</v>
      </c>
      <c r="B655" s="238" t="s">
        <v>103</v>
      </c>
      <c r="C655" s="257" t="s">
        <v>104</v>
      </c>
      <c r="D655" s="239"/>
      <c r="E655" s="240"/>
      <c r="F655" s="241"/>
      <c r="G655" s="242">
        <f>SUMIF(AG656:AG812,"&lt;&gt;NOR",G656:G812)</f>
        <v>0</v>
      </c>
      <c r="H655" s="236"/>
      <c r="I655" s="236">
        <f>SUM(I656:I812)</f>
        <v>0</v>
      </c>
      <c r="J655" s="236"/>
      <c r="K655" s="236">
        <f>SUM(K656:K812)</f>
        <v>0</v>
      </c>
      <c r="L655" s="236"/>
      <c r="M655" s="236">
        <f>SUM(M656:M812)</f>
        <v>0</v>
      </c>
      <c r="N655" s="236"/>
      <c r="O655" s="236">
        <f>SUM(O656:O812)</f>
        <v>3.41</v>
      </c>
      <c r="P655" s="236"/>
      <c r="Q655" s="236">
        <f>SUM(Q656:Q812)</f>
        <v>0</v>
      </c>
      <c r="R655" s="236"/>
      <c r="S655" s="236"/>
      <c r="T655" s="236"/>
      <c r="U655" s="236"/>
      <c r="V655" s="236">
        <f>SUM(V656:V812)</f>
        <v>0</v>
      </c>
      <c r="W655" s="236"/>
      <c r="X655" s="236"/>
      <c r="AG655" t="s">
        <v>170</v>
      </c>
    </row>
    <row r="656" spans="1:60" ht="20.399999999999999" outlineLevel="1" x14ac:dyDescent="0.25">
      <c r="A656" s="243">
        <v>131</v>
      </c>
      <c r="B656" s="244" t="s">
        <v>754</v>
      </c>
      <c r="C656" s="258" t="s">
        <v>755</v>
      </c>
      <c r="D656" s="245" t="s">
        <v>173</v>
      </c>
      <c r="E656" s="246">
        <v>261.755</v>
      </c>
      <c r="F656" s="247"/>
      <c r="G656" s="248">
        <f>ROUND(E656*F656,2)</f>
        <v>0</v>
      </c>
      <c r="H656" s="231"/>
      <c r="I656" s="230">
        <f>ROUND(E656*H656,2)</f>
        <v>0</v>
      </c>
      <c r="J656" s="231"/>
      <c r="K656" s="230">
        <f>ROUND(E656*J656,2)</f>
        <v>0</v>
      </c>
      <c r="L656" s="230">
        <v>21</v>
      </c>
      <c r="M656" s="230">
        <f>G656*(1+L656/100)</f>
        <v>0</v>
      </c>
      <c r="N656" s="230">
        <v>0</v>
      </c>
      <c r="O656" s="230">
        <f>ROUND(E656*N656,2)</f>
        <v>0</v>
      </c>
      <c r="P656" s="230">
        <v>0</v>
      </c>
      <c r="Q656" s="230">
        <f>ROUND(E656*P656,2)</f>
        <v>0</v>
      </c>
      <c r="R656" s="230"/>
      <c r="S656" s="230" t="s">
        <v>174</v>
      </c>
      <c r="T656" s="230" t="s">
        <v>175</v>
      </c>
      <c r="U656" s="230">
        <v>0</v>
      </c>
      <c r="V656" s="230">
        <f>ROUND(E656*U656,2)</f>
        <v>0</v>
      </c>
      <c r="W656" s="230"/>
      <c r="X656" s="230" t="s">
        <v>176</v>
      </c>
      <c r="Y656" s="210"/>
      <c r="Z656" s="210"/>
      <c r="AA656" s="210"/>
      <c r="AB656" s="210"/>
      <c r="AC656" s="210"/>
      <c r="AD656" s="210"/>
      <c r="AE656" s="210"/>
      <c r="AF656" s="210"/>
      <c r="AG656" s="210" t="s">
        <v>719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/>
      <c r="B657" s="228"/>
      <c r="C657" s="259" t="s">
        <v>575</v>
      </c>
      <c r="D657" s="232"/>
      <c r="E657" s="233"/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179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27"/>
      <c r="B658" s="228"/>
      <c r="C658" s="259" t="s">
        <v>756</v>
      </c>
      <c r="D658" s="232"/>
      <c r="E658" s="233">
        <v>63.6</v>
      </c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179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27"/>
      <c r="B659" s="228"/>
      <c r="C659" s="259" t="s">
        <v>408</v>
      </c>
      <c r="D659" s="232"/>
      <c r="E659" s="233">
        <v>84.1</v>
      </c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179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27"/>
      <c r="B660" s="228"/>
      <c r="C660" s="259" t="s">
        <v>409</v>
      </c>
      <c r="D660" s="232"/>
      <c r="E660" s="233">
        <v>114.06</v>
      </c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10"/>
      <c r="Z660" s="210"/>
      <c r="AA660" s="210"/>
      <c r="AB660" s="210"/>
      <c r="AC660" s="210"/>
      <c r="AD660" s="210"/>
      <c r="AE660" s="210"/>
      <c r="AF660" s="210"/>
      <c r="AG660" s="210" t="s">
        <v>179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ht="20.399999999999999" outlineLevel="1" x14ac:dyDescent="0.25">
      <c r="A661" s="243">
        <v>132</v>
      </c>
      <c r="B661" s="244" t="s">
        <v>757</v>
      </c>
      <c r="C661" s="258" t="s">
        <v>758</v>
      </c>
      <c r="D661" s="245" t="s">
        <v>173</v>
      </c>
      <c r="E661" s="246">
        <v>344.46499999999997</v>
      </c>
      <c r="F661" s="247"/>
      <c r="G661" s="248">
        <f>ROUND(E661*F661,2)</f>
        <v>0</v>
      </c>
      <c r="H661" s="231"/>
      <c r="I661" s="230">
        <f>ROUND(E661*H661,2)</f>
        <v>0</v>
      </c>
      <c r="J661" s="231"/>
      <c r="K661" s="230">
        <f>ROUND(E661*J661,2)</f>
        <v>0</v>
      </c>
      <c r="L661" s="230">
        <v>21</v>
      </c>
      <c r="M661" s="230">
        <f>G661*(1+L661/100)</f>
        <v>0</v>
      </c>
      <c r="N661" s="230">
        <v>2.3000000000000001E-4</v>
      </c>
      <c r="O661" s="230">
        <f>ROUND(E661*N661,2)</f>
        <v>0.08</v>
      </c>
      <c r="P661" s="230">
        <v>0</v>
      </c>
      <c r="Q661" s="230">
        <f>ROUND(E661*P661,2)</f>
        <v>0</v>
      </c>
      <c r="R661" s="230"/>
      <c r="S661" s="230" t="s">
        <v>174</v>
      </c>
      <c r="T661" s="230" t="s">
        <v>175</v>
      </c>
      <c r="U661" s="230">
        <v>0</v>
      </c>
      <c r="V661" s="230">
        <f>ROUND(E661*U661,2)</f>
        <v>0</v>
      </c>
      <c r="W661" s="230"/>
      <c r="X661" s="230" t="s">
        <v>176</v>
      </c>
      <c r="Y661" s="210"/>
      <c r="Z661" s="210"/>
      <c r="AA661" s="210"/>
      <c r="AB661" s="210"/>
      <c r="AC661" s="210"/>
      <c r="AD661" s="210"/>
      <c r="AE661" s="210"/>
      <c r="AF661" s="210"/>
      <c r="AG661" s="210" t="s">
        <v>719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27"/>
      <c r="B662" s="228"/>
      <c r="C662" s="259" t="s">
        <v>759</v>
      </c>
      <c r="D662" s="232"/>
      <c r="E662" s="233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179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27"/>
      <c r="B663" s="228"/>
      <c r="C663" s="259" t="s">
        <v>760</v>
      </c>
      <c r="D663" s="232"/>
      <c r="E663" s="233">
        <v>29.05</v>
      </c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179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27"/>
      <c r="B664" s="228"/>
      <c r="C664" s="259" t="s">
        <v>761</v>
      </c>
      <c r="D664" s="232"/>
      <c r="E664" s="233">
        <v>208.49</v>
      </c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179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59" t="s">
        <v>762</v>
      </c>
      <c r="D665" s="232"/>
      <c r="E665" s="233">
        <v>24</v>
      </c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179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27"/>
      <c r="B666" s="228"/>
      <c r="C666" s="259" t="s">
        <v>763</v>
      </c>
      <c r="D666" s="232"/>
      <c r="E666" s="233">
        <v>82.92</v>
      </c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179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ht="20.399999999999999" outlineLevel="1" x14ac:dyDescent="0.25">
      <c r="A667" s="243">
        <v>133</v>
      </c>
      <c r="B667" s="244" t="s">
        <v>764</v>
      </c>
      <c r="C667" s="258" t="s">
        <v>765</v>
      </c>
      <c r="D667" s="245" t="s">
        <v>173</v>
      </c>
      <c r="E667" s="246">
        <v>29.28</v>
      </c>
      <c r="F667" s="247"/>
      <c r="G667" s="248">
        <f>ROUND(E667*F667,2)</f>
        <v>0</v>
      </c>
      <c r="H667" s="231"/>
      <c r="I667" s="230">
        <f>ROUND(E667*H667,2)</f>
        <v>0</v>
      </c>
      <c r="J667" s="231"/>
      <c r="K667" s="230">
        <f>ROUND(E667*J667,2)</f>
        <v>0</v>
      </c>
      <c r="L667" s="230">
        <v>21</v>
      </c>
      <c r="M667" s="230">
        <f>G667*(1+L667/100)</f>
        <v>0</v>
      </c>
      <c r="N667" s="230">
        <v>0</v>
      </c>
      <c r="O667" s="230">
        <f>ROUND(E667*N667,2)</f>
        <v>0</v>
      </c>
      <c r="P667" s="230">
        <v>0</v>
      </c>
      <c r="Q667" s="230">
        <f>ROUND(E667*P667,2)</f>
        <v>0</v>
      </c>
      <c r="R667" s="230"/>
      <c r="S667" s="230" t="s">
        <v>174</v>
      </c>
      <c r="T667" s="230" t="s">
        <v>175</v>
      </c>
      <c r="U667" s="230">
        <v>0</v>
      </c>
      <c r="V667" s="230">
        <f>ROUND(E667*U667,2)</f>
        <v>0</v>
      </c>
      <c r="W667" s="230"/>
      <c r="X667" s="230" t="s">
        <v>176</v>
      </c>
      <c r="Y667" s="210"/>
      <c r="Z667" s="210"/>
      <c r="AA667" s="210"/>
      <c r="AB667" s="210"/>
      <c r="AC667" s="210"/>
      <c r="AD667" s="210"/>
      <c r="AE667" s="210"/>
      <c r="AF667" s="210"/>
      <c r="AG667" s="210" t="s">
        <v>177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27"/>
      <c r="B668" s="228"/>
      <c r="C668" s="259" t="s">
        <v>185</v>
      </c>
      <c r="D668" s="232"/>
      <c r="E668" s="233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179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ht="20.399999999999999" outlineLevel="1" x14ac:dyDescent="0.25">
      <c r="A669" s="227"/>
      <c r="B669" s="228"/>
      <c r="C669" s="259" t="s">
        <v>720</v>
      </c>
      <c r="D669" s="232"/>
      <c r="E669" s="233">
        <v>29.28</v>
      </c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179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ht="20.399999999999999" outlineLevel="1" x14ac:dyDescent="0.25">
      <c r="A670" s="243">
        <v>134</v>
      </c>
      <c r="B670" s="244" t="s">
        <v>766</v>
      </c>
      <c r="C670" s="258" t="s">
        <v>767</v>
      </c>
      <c r="D670" s="245" t="s">
        <v>173</v>
      </c>
      <c r="E670" s="246">
        <v>269.66000000000003</v>
      </c>
      <c r="F670" s="247"/>
      <c r="G670" s="248">
        <f>ROUND(E670*F670,2)</f>
        <v>0</v>
      </c>
      <c r="H670" s="231"/>
      <c r="I670" s="230">
        <f>ROUND(E670*H670,2)</f>
        <v>0</v>
      </c>
      <c r="J670" s="231"/>
      <c r="K670" s="230">
        <f>ROUND(E670*J670,2)</f>
        <v>0</v>
      </c>
      <c r="L670" s="230">
        <v>21</v>
      </c>
      <c r="M670" s="230">
        <f>G670*(1+L670/100)</f>
        <v>0</v>
      </c>
      <c r="N670" s="230">
        <v>0</v>
      </c>
      <c r="O670" s="230">
        <f>ROUND(E670*N670,2)</f>
        <v>0</v>
      </c>
      <c r="P670" s="230">
        <v>0</v>
      </c>
      <c r="Q670" s="230">
        <f>ROUND(E670*P670,2)</f>
        <v>0</v>
      </c>
      <c r="R670" s="230"/>
      <c r="S670" s="230" t="s">
        <v>174</v>
      </c>
      <c r="T670" s="230" t="s">
        <v>175</v>
      </c>
      <c r="U670" s="230">
        <v>0</v>
      </c>
      <c r="V670" s="230">
        <f>ROUND(E670*U670,2)</f>
        <v>0</v>
      </c>
      <c r="W670" s="230"/>
      <c r="X670" s="230" t="s">
        <v>176</v>
      </c>
      <c r="Y670" s="210"/>
      <c r="Z670" s="210"/>
      <c r="AA670" s="210"/>
      <c r="AB670" s="210"/>
      <c r="AC670" s="210"/>
      <c r="AD670" s="210"/>
      <c r="AE670" s="210"/>
      <c r="AF670" s="210"/>
      <c r="AG670" s="210" t="s">
        <v>719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5">
      <c r="A671" s="227"/>
      <c r="B671" s="228"/>
      <c r="C671" s="259" t="s">
        <v>768</v>
      </c>
      <c r="D671" s="232"/>
      <c r="E671" s="233"/>
      <c r="F671" s="230"/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10"/>
      <c r="Z671" s="210"/>
      <c r="AA671" s="210"/>
      <c r="AB671" s="210"/>
      <c r="AC671" s="210"/>
      <c r="AD671" s="210"/>
      <c r="AE671" s="210"/>
      <c r="AF671" s="210"/>
      <c r="AG671" s="210" t="s">
        <v>179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5">
      <c r="A672" s="227"/>
      <c r="B672" s="228"/>
      <c r="C672" s="259" t="s">
        <v>309</v>
      </c>
      <c r="D672" s="232"/>
      <c r="E672" s="233"/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179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27"/>
      <c r="B673" s="228"/>
      <c r="C673" s="259" t="s">
        <v>310</v>
      </c>
      <c r="D673" s="232"/>
      <c r="E673" s="233">
        <v>69.650000000000006</v>
      </c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179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27"/>
      <c r="B674" s="228"/>
      <c r="C674" s="259" t="s">
        <v>311</v>
      </c>
      <c r="D674" s="232"/>
      <c r="E674" s="233">
        <v>50.65</v>
      </c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179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27"/>
      <c r="B675" s="228"/>
      <c r="C675" s="259" t="s">
        <v>312</v>
      </c>
      <c r="D675" s="232"/>
      <c r="E675" s="233">
        <v>52.75</v>
      </c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179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27"/>
      <c r="B676" s="228"/>
      <c r="C676" s="259" t="s">
        <v>313</v>
      </c>
      <c r="D676" s="232"/>
      <c r="E676" s="233">
        <v>52.75</v>
      </c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179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27"/>
      <c r="B677" s="228"/>
      <c r="C677" s="259" t="s">
        <v>314</v>
      </c>
      <c r="D677" s="232"/>
      <c r="E677" s="233">
        <v>16</v>
      </c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10"/>
      <c r="Z677" s="210"/>
      <c r="AA677" s="210"/>
      <c r="AB677" s="210"/>
      <c r="AC677" s="210"/>
      <c r="AD677" s="210"/>
      <c r="AE677" s="210"/>
      <c r="AF677" s="210"/>
      <c r="AG677" s="210" t="s">
        <v>179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59" t="s">
        <v>318</v>
      </c>
      <c r="D678" s="232"/>
      <c r="E678" s="233">
        <v>1.4</v>
      </c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179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27"/>
      <c r="B679" s="228"/>
      <c r="C679" s="259" t="s">
        <v>319</v>
      </c>
      <c r="D679" s="232"/>
      <c r="E679" s="233">
        <v>1.3</v>
      </c>
      <c r="F679" s="230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179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59" t="s">
        <v>320</v>
      </c>
      <c r="D680" s="232"/>
      <c r="E680" s="233">
        <v>2.1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179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27"/>
      <c r="B681" s="228"/>
      <c r="C681" s="259" t="s">
        <v>321</v>
      </c>
      <c r="D681" s="232"/>
      <c r="E681" s="233">
        <v>7.8</v>
      </c>
      <c r="F681" s="230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179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27"/>
      <c r="B682" s="228"/>
      <c r="C682" s="259" t="s">
        <v>322</v>
      </c>
      <c r="D682" s="232"/>
      <c r="E682" s="233">
        <v>2.8</v>
      </c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179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27"/>
      <c r="B683" s="228"/>
      <c r="C683" s="259" t="s">
        <v>323</v>
      </c>
      <c r="D683" s="232"/>
      <c r="E683" s="233">
        <v>6.8</v>
      </c>
      <c r="F683" s="230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10"/>
      <c r="Z683" s="210"/>
      <c r="AA683" s="210"/>
      <c r="AB683" s="210"/>
      <c r="AC683" s="210"/>
      <c r="AD683" s="210"/>
      <c r="AE683" s="210"/>
      <c r="AF683" s="210"/>
      <c r="AG683" s="210" t="s">
        <v>179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59" t="s">
        <v>316</v>
      </c>
      <c r="D684" s="232"/>
      <c r="E684" s="233">
        <v>5.66</v>
      </c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179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ht="20.399999999999999" outlineLevel="1" x14ac:dyDescent="0.25">
      <c r="A685" s="249">
        <v>135</v>
      </c>
      <c r="B685" s="250" t="s">
        <v>769</v>
      </c>
      <c r="C685" s="260" t="s">
        <v>770</v>
      </c>
      <c r="D685" s="251" t="s">
        <v>301</v>
      </c>
      <c r="E685" s="252">
        <v>250</v>
      </c>
      <c r="F685" s="253"/>
      <c r="G685" s="254">
        <f>ROUND(E685*F685,2)</f>
        <v>0</v>
      </c>
      <c r="H685" s="231"/>
      <c r="I685" s="230">
        <f>ROUND(E685*H685,2)</f>
        <v>0</v>
      </c>
      <c r="J685" s="231"/>
      <c r="K685" s="230">
        <f>ROUND(E685*J685,2)</f>
        <v>0</v>
      </c>
      <c r="L685" s="230">
        <v>21</v>
      </c>
      <c r="M685" s="230">
        <f>G685*(1+L685/100)</f>
        <v>0</v>
      </c>
      <c r="N685" s="230">
        <v>3.2000000000000003E-4</v>
      </c>
      <c r="O685" s="230">
        <f>ROUND(E685*N685,2)</f>
        <v>0.08</v>
      </c>
      <c r="P685" s="230">
        <v>0</v>
      </c>
      <c r="Q685" s="230">
        <f>ROUND(E685*P685,2)</f>
        <v>0</v>
      </c>
      <c r="R685" s="230"/>
      <c r="S685" s="230" t="s">
        <v>174</v>
      </c>
      <c r="T685" s="230" t="s">
        <v>175</v>
      </c>
      <c r="U685" s="230">
        <v>0</v>
      </c>
      <c r="V685" s="230">
        <f>ROUND(E685*U685,2)</f>
        <v>0</v>
      </c>
      <c r="W685" s="230"/>
      <c r="X685" s="230" t="s">
        <v>176</v>
      </c>
      <c r="Y685" s="210"/>
      <c r="Z685" s="210"/>
      <c r="AA685" s="210"/>
      <c r="AB685" s="210"/>
      <c r="AC685" s="210"/>
      <c r="AD685" s="210"/>
      <c r="AE685" s="210"/>
      <c r="AF685" s="210"/>
      <c r="AG685" s="210" t="s">
        <v>719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43">
        <v>136</v>
      </c>
      <c r="B686" s="244" t="s">
        <v>771</v>
      </c>
      <c r="C686" s="258" t="s">
        <v>772</v>
      </c>
      <c r="D686" s="245" t="s">
        <v>173</v>
      </c>
      <c r="E686" s="246">
        <v>64.805499999999995</v>
      </c>
      <c r="F686" s="247"/>
      <c r="G686" s="248">
        <f>ROUND(E686*F686,2)</f>
        <v>0</v>
      </c>
      <c r="H686" s="231"/>
      <c r="I686" s="230">
        <f>ROUND(E686*H686,2)</f>
        <v>0</v>
      </c>
      <c r="J686" s="231"/>
      <c r="K686" s="230">
        <f>ROUND(E686*J686,2)</f>
        <v>0</v>
      </c>
      <c r="L686" s="230">
        <v>21</v>
      </c>
      <c r="M686" s="230">
        <f>G686*(1+L686/100)</f>
        <v>0</v>
      </c>
      <c r="N686" s="230">
        <v>3.0000000000000001E-3</v>
      </c>
      <c r="O686" s="230">
        <f>ROUND(E686*N686,2)</f>
        <v>0.19</v>
      </c>
      <c r="P686" s="230">
        <v>0</v>
      </c>
      <c r="Q686" s="230">
        <f>ROUND(E686*P686,2)</f>
        <v>0</v>
      </c>
      <c r="R686" s="230"/>
      <c r="S686" s="230" t="s">
        <v>174</v>
      </c>
      <c r="T686" s="230" t="s">
        <v>175</v>
      </c>
      <c r="U686" s="230">
        <v>0</v>
      </c>
      <c r="V686" s="230">
        <f>ROUND(E686*U686,2)</f>
        <v>0</v>
      </c>
      <c r="W686" s="230"/>
      <c r="X686" s="230" t="s">
        <v>176</v>
      </c>
      <c r="Y686" s="210"/>
      <c r="Z686" s="210"/>
      <c r="AA686" s="210"/>
      <c r="AB686" s="210"/>
      <c r="AC686" s="210"/>
      <c r="AD686" s="210"/>
      <c r="AE686" s="210"/>
      <c r="AF686" s="210"/>
      <c r="AG686" s="210" t="s">
        <v>177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27"/>
      <c r="B687" s="228"/>
      <c r="C687" s="259" t="s">
        <v>773</v>
      </c>
      <c r="D687" s="232"/>
      <c r="E687" s="233"/>
      <c r="F687" s="230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10"/>
      <c r="Z687" s="210"/>
      <c r="AA687" s="210"/>
      <c r="AB687" s="210"/>
      <c r="AC687" s="210"/>
      <c r="AD687" s="210"/>
      <c r="AE687" s="210"/>
      <c r="AF687" s="210"/>
      <c r="AG687" s="210" t="s">
        <v>179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ht="20.399999999999999" outlineLevel="1" x14ac:dyDescent="0.25">
      <c r="A688" s="227"/>
      <c r="B688" s="228"/>
      <c r="C688" s="259" t="s">
        <v>774</v>
      </c>
      <c r="D688" s="232"/>
      <c r="E688" s="233">
        <v>10.8</v>
      </c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179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27"/>
      <c r="B689" s="228"/>
      <c r="C689" s="259" t="s">
        <v>243</v>
      </c>
      <c r="D689" s="232"/>
      <c r="E689" s="233"/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10"/>
      <c r="Z689" s="210"/>
      <c r="AA689" s="210"/>
      <c r="AB689" s="210"/>
      <c r="AC689" s="210"/>
      <c r="AD689" s="210"/>
      <c r="AE689" s="210"/>
      <c r="AF689" s="210"/>
      <c r="AG689" s="210" t="s">
        <v>179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ht="30.6" outlineLevel="1" x14ac:dyDescent="0.25">
      <c r="A690" s="227"/>
      <c r="B690" s="228"/>
      <c r="C690" s="259" t="s">
        <v>775</v>
      </c>
      <c r="D690" s="232"/>
      <c r="E690" s="233">
        <v>20.98</v>
      </c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179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27"/>
      <c r="B691" s="228"/>
      <c r="C691" s="259" t="s">
        <v>776</v>
      </c>
      <c r="D691" s="232"/>
      <c r="E691" s="233">
        <v>1.8</v>
      </c>
      <c r="F691" s="230"/>
      <c r="G691" s="230"/>
      <c r="H691" s="230"/>
      <c r="I691" s="230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10"/>
      <c r="Z691" s="210"/>
      <c r="AA691" s="210"/>
      <c r="AB691" s="210"/>
      <c r="AC691" s="210"/>
      <c r="AD691" s="210"/>
      <c r="AE691" s="210"/>
      <c r="AF691" s="210"/>
      <c r="AG691" s="210" t="s">
        <v>179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59" t="s">
        <v>243</v>
      </c>
      <c r="D692" s="232"/>
      <c r="E692" s="233"/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179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ht="20.399999999999999" outlineLevel="1" x14ac:dyDescent="0.25">
      <c r="A693" s="227"/>
      <c r="B693" s="228"/>
      <c r="C693" s="259" t="s">
        <v>777</v>
      </c>
      <c r="D693" s="232"/>
      <c r="E693" s="233">
        <v>11.01</v>
      </c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179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27"/>
      <c r="B694" s="228"/>
      <c r="C694" s="259" t="s">
        <v>243</v>
      </c>
      <c r="D694" s="232"/>
      <c r="E694" s="233"/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179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ht="30.6" outlineLevel="1" x14ac:dyDescent="0.25">
      <c r="A695" s="227"/>
      <c r="B695" s="228"/>
      <c r="C695" s="259" t="s">
        <v>778</v>
      </c>
      <c r="D695" s="232"/>
      <c r="E695" s="233">
        <v>20.23</v>
      </c>
      <c r="F695" s="230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10"/>
      <c r="Z695" s="210"/>
      <c r="AA695" s="210"/>
      <c r="AB695" s="210"/>
      <c r="AC695" s="210"/>
      <c r="AD695" s="210"/>
      <c r="AE695" s="210"/>
      <c r="AF695" s="210"/>
      <c r="AG695" s="210" t="s">
        <v>179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43">
        <v>137</v>
      </c>
      <c r="B696" s="244" t="s">
        <v>779</v>
      </c>
      <c r="C696" s="258" t="s">
        <v>780</v>
      </c>
      <c r="D696" s="245" t="s">
        <v>173</v>
      </c>
      <c r="E696" s="246">
        <v>298.94</v>
      </c>
      <c r="F696" s="247"/>
      <c r="G696" s="248">
        <f>ROUND(E696*F696,2)</f>
        <v>0</v>
      </c>
      <c r="H696" s="231"/>
      <c r="I696" s="230">
        <f>ROUND(E696*H696,2)</f>
        <v>0</v>
      </c>
      <c r="J696" s="231"/>
      <c r="K696" s="230">
        <f>ROUND(E696*J696,2)</f>
        <v>0</v>
      </c>
      <c r="L696" s="230">
        <v>21</v>
      </c>
      <c r="M696" s="230">
        <f>G696*(1+L696/100)</f>
        <v>0</v>
      </c>
      <c r="N696" s="230">
        <v>1.0000000000000001E-5</v>
      </c>
      <c r="O696" s="230">
        <f>ROUND(E696*N696,2)</f>
        <v>0</v>
      </c>
      <c r="P696" s="230">
        <v>0</v>
      </c>
      <c r="Q696" s="230">
        <f>ROUND(E696*P696,2)</f>
        <v>0</v>
      </c>
      <c r="R696" s="230"/>
      <c r="S696" s="230" t="s">
        <v>174</v>
      </c>
      <c r="T696" s="230" t="s">
        <v>175</v>
      </c>
      <c r="U696" s="230">
        <v>0</v>
      </c>
      <c r="V696" s="230">
        <f>ROUND(E696*U696,2)</f>
        <v>0</v>
      </c>
      <c r="W696" s="230"/>
      <c r="X696" s="230" t="s">
        <v>176</v>
      </c>
      <c r="Y696" s="210"/>
      <c r="Z696" s="210"/>
      <c r="AA696" s="210"/>
      <c r="AB696" s="210"/>
      <c r="AC696" s="210"/>
      <c r="AD696" s="210"/>
      <c r="AE696" s="210"/>
      <c r="AF696" s="210"/>
      <c r="AG696" s="210" t="s">
        <v>177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27"/>
      <c r="B697" s="228"/>
      <c r="C697" s="259" t="s">
        <v>309</v>
      </c>
      <c r="D697" s="232"/>
      <c r="E697" s="233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179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27"/>
      <c r="B698" s="228"/>
      <c r="C698" s="259" t="s">
        <v>310</v>
      </c>
      <c r="D698" s="232"/>
      <c r="E698" s="233">
        <v>69.650000000000006</v>
      </c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179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27"/>
      <c r="B699" s="228"/>
      <c r="C699" s="259" t="s">
        <v>311</v>
      </c>
      <c r="D699" s="232"/>
      <c r="E699" s="233">
        <v>50.65</v>
      </c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10"/>
      <c r="Z699" s="210"/>
      <c r="AA699" s="210"/>
      <c r="AB699" s="210"/>
      <c r="AC699" s="210"/>
      <c r="AD699" s="210"/>
      <c r="AE699" s="210"/>
      <c r="AF699" s="210"/>
      <c r="AG699" s="210" t="s">
        <v>179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/>
      <c r="B700" s="228"/>
      <c r="C700" s="259" t="s">
        <v>312</v>
      </c>
      <c r="D700" s="232"/>
      <c r="E700" s="233">
        <v>52.75</v>
      </c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179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27"/>
      <c r="B701" s="228"/>
      <c r="C701" s="259" t="s">
        <v>313</v>
      </c>
      <c r="D701" s="232"/>
      <c r="E701" s="233">
        <v>52.75</v>
      </c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179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27"/>
      <c r="B702" s="228"/>
      <c r="C702" s="259" t="s">
        <v>314</v>
      </c>
      <c r="D702" s="232"/>
      <c r="E702" s="233">
        <v>16</v>
      </c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179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27"/>
      <c r="B703" s="228"/>
      <c r="C703" s="259" t="s">
        <v>318</v>
      </c>
      <c r="D703" s="232"/>
      <c r="E703" s="233">
        <v>1.4</v>
      </c>
      <c r="F703" s="230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10"/>
      <c r="Z703" s="210"/>
      <c r="AA703" s="210"/>
      <c r="AB703" s="210"/>
      <c r="AC703" s="210"/>
      <c r="AD703" s="210"/>
      <c r="AE703" s="210"/>
      <c r="AF703" s="210"/>
      <c r="AG703" s="210" t="s">
        <v>179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27"/>
      <c r="B704" s="228"/>
      <c r="C704" s="259" t="s">
        <v>319</v>
      </c>
      <c r="D704" s="232"/>
      <c r="E704" s="233">
        <v>1.3</v>
      </c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179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27"/>
      <c r="B705" s="228"/>
      <c r="C705" s="259" t="s">
        <v>320</v>
      </c>
      <c r="D705" s="232"/>
      <c r="E705" s="233">
        <v>2.1</v>
      </c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10"/>
      <c r="Z705" s="210"/>
      <c r="AA705" s="210"/>
      <c r="AB705" s="210"/>
      <c r="AC705" s="210"/>
      <c r="AD705" s="210"/>
      <c r="AE705" s="210"/>
      <c r="AF705" s="210"/>
      <c r="AG705" s="210" t="s">
        <v>179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59" t="s">
        <v>321</v>
      </c>
      <c r="D706" s="232"/>
      <c r="E706" s="233">
        <v>7.8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179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27"/>
      <c r="B707" s="228"/>
      <c r="C707" s="259" t="s">
        <v>322</v>
      </c>
      <c r="D707" s="232"/>
      <c r="E707" s="233">
        <v>2.8</v>
      </c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179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7"/>
      <c r="B708" s="228"/>
      <c r="C708" s="259" t="s">
        <v>323</v>
      </c>
      <c r="D708" s="232"/>
      <c r="E708" s="233">
        <v>6.8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179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27"/>
      <c r="B709" s="228"/>
      <c r="C709" s="259" t="s">
        <v>316</v>
      </c>
      <c r="D709" s="232"/>
      <c r="E709" s="233">
        <v>5.66</v>
      </c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179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27"/>
      <c r="B710" s="228"/>
      <c r="C710" s="259" t="s">
        <v>243</v>
      </c>
      <c r="D710" s="232"/>
      <c r="E710" s="233"/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179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27"/>
      <c r="B711" s="228"/>
      <c r="C711" s="259" t="s">
        <v>185</v>
      </c>
      <c r="D711" s="232"/>
      <c r="E711" s="233"/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179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27"/>
      <c r="B712" s="228"/>
      <c r="C712" s="259" t="s">
        <v>580</v>
      </c>
      <c r="D712" s="232"/>
      <c r="E712" s="233">
        <v>29.28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179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43">
        <v>138</v>
      </c>
      <c r="B713" s="244" t="s">
        <v>781</v>
      </c>
      <c r="C713" s="258" t="s">
        <v>782</v>
      </c>
      <c r="D713" s="245" t="s">
        <v>173</v>
      </c>
      <c r="E713" s="246">
        <v>286.95499999999998</v>
      </c>
      <c r="F713" s="247"/>
      <c r="G713" s="248">
        <f>ROUND(E713*F713,2)</f>
        <v>0</v>
      </c>
      <c r="H713" s="231"/>
      <c r="I713" s="230">
        <f>ROUND(E713*H713,2)</f>
        <v>0</v>
      </c>
      <c r="J713" s="231"/>
      <c r="K713" s="230">
        <f>ROUND(E713*J713,2)</f>
        <v>0</v>
      </c>
      <c r="L713" s="230">
        <v>21</v>
      </c>
      <c r="M713" s="230">
        <f>G713*(1+L713/100)</f>
        <v>0</v>
      </c>
      <c r="N713" s="230">
        <v>1.4E-3</v>
      </c>
      <c r="O713" s="230">
        <f>ROUND(E713*N713,2)</f>
        <v>0.4</v>
      </c>
      <c r="P713" s="230">
        <v>0</v>
      </c>
      <c r="Q713" s="230">
        <f>ROUND(E713*P713,2)</f>
        <v>0</v>
      </c>
      <c r="R713" s="230" t="s">
        <v>343</v>
      </c>
      <c r="S713" s="230" t="s">
        <v>174</v>
      </c>
      <c r="T713" s="230" t="s">
        <v>175</v>
      </c>
      <c r="U713" s="230">
        <v>0</v>
      </c>
      <c r="V713" s="230">
        <f>ROUND(E713*U713,2)</f>
        <v>0</v>
      </c>
      <c r="W713" s="230"/>
      <c r="X713" s="230" t="s">
        <v>344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345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27"/>
      <c r="B714" s="228"/>
      <c r="C714" s="259" t="s">
        <v>406</v>
      </c>
      <c r="D714" s="232"/>
      <c r="E714" s="233"/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179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5">
      <c r="A715" s="227"/>
      <c r="B715" s="228"/>
      <c r="C715" s="259" t="s">
        <v>407</v>
      </c>
      <c r="D715" s="232"/>
      <c r="E715" s="233">
        <v>63.6</v>
      </c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179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5">
      <c r="A716" s="227"/>
      <c r="B716" s="228"/>
      <c r="C716" s="259" t="s">
        <v>408</v>
      </c>
      <c r="D716" s="232"/>
      <c r="E716" s="233">
        <v>84.1</v>
      </c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179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27"/>
      <c r="B717" s="228"/>
      <c r="C717" s="259" t="s">
        <v>409</v>
      </c>
      <c r="D717" s="232"/>
      <c r="E717" s="233">
        <v>114.06</v>
      </c>
      <c r="F717" s="230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179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59" t="s">
        <v>410</v>
      </c>
      <c r="D718" s="232"/>
      <c r="E718" s="233">
        <v>25.2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179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43">
        <v>139</v>
      </c>
      <c r="B719" s="244" t="s">
        <v>783</v>
      </c>
      <c r="C719" s="258" t="s">
        <v>784</v>
      </c>
      <c r="D719" s="245" t="s">
        <v>182</v>
      </c>
      <c r="E719" s="246">
        <v>14.400119999999999</v>
      </c>
      <c r="F719" s="247"/>
      <c r="G719" s="248">
        <f>ROUND(E719*F719,2)</f>
        <v>0</v>
      </c>
      <c r="H719" s="231"/>
      <c r="I719" s="230">
        <f>ROUND(E719*H719,2)</f>
        <v>0</v>
      </c>
      <c r="J719" s="231"/>
      <c r="K719" s="230">
        <f>ROUND(E719*J719,2)</f>
        <v>0</v>
      </c>
      <c r="L719" s="230">
        <v>21</v>
      </c>
      <c r="M719" s="230">
        <f>G719*(1+L719/100)</f>
        <v>0</v>
      </c>
      <c r="N719" s="230">
        <v>2.5000000000000001E-2</v>
      </c>
      <c r="O719" s="230">
        <f>ROUND(E719*N719,2)</f>
        <v>0.36</v>
      </c>
      <c r="P719" s="230">
        <v>0</v>
      </c>
      <c r="Q719" s="230">
        <f>ROUND(E719*P719,2)</f>
        <v>0</v>
      </c>
      <c r="R719" s="230" t="s">
        <v>343</v>
      </c>
      <c r="S719" s="230" t="s">
        <v>174</v>
      </c>
      <c r="T719" s="230" t="s">
        <v>175</v>
      </c>
      <c r="U719" s="230">
        <v>0</v>
      </c>
      <c r="V719" s="230">
        <f>ROUND(E719*U719,2)</f>
        <v>0</v>
      </c>
      <c r="W719" s="230"/>
      <c r="X719" s="230" t="s">
        <v>344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345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5">
      <c r="A720" s="227"/>
      <c r="B720" s="228"/>
      <c r="C720" s="261" t="s">
        <v>255</v>
      </c>
      <c r="D720" s="234"/>
      <c r="E720" s="235"/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179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5">
      <c r="A721" s="227"/>
      <c r="B721" s="228"/>
      <c r="C721" s="262" t="s">
        <v>785</v>
      </c>
      <c r="D721" s="234"/>
      <c r="E721" s="235"/>
      <c r="F721" s="230"/>
      <c r="G721" s="230"/>
      <c r="H721" s="230"/>
      <c r="I721" s="230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10"/>
      <c r="Z721" s="210"/>
      <c r="AA721" s="210"/>
      <c r="AB721" s="210"/>
      <c r="AC721" s="210"/>
      <c r="AD721" s="210"/>
      <c r="AE721" s="210"/>
      <c r="AF721" s="210"/>
      <c r="AG721" s="210" t="s">
        <v>179</v>
      </c>
      <c r="AH721" s="210">
        <v>2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5">
      <c r="A722" s="227"/>
      <c r="B722" s="228"/>
      <c r="C722" s="262" t="s">
        <v>786</v>
      </c>
      <c r="D722" s="234"/>
      <c r="E722" s="235"/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179</v>
      </c>
      <c r="AH722" s="210">
        <v>2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27"/>
      <c r="B723" s="228"/>
      <c r="C723" s="262" t="s">
        <v>787</v>
      </c>
      <c r="D723" s="234"/>
      <c r="E723" s="235">
        <v>69.650000000000006</v>
      </c>
      <c r="F723" s="230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10"/>
      <c r="Z723" s="210"/>
      <c r="AA723" s="210"/>
      <c r="AB723" s="210"/>
      <c r="AC723" s="210"/>
      <c r="AD723" s="210"/>
      <c r="AE723" s="210"/>
      <c r="AF723" s="210"/>
      <c r="AG723" s="210" t="s">
        <v>179</v>
      </c>
      <c r="AH723" s="210">
        <v>2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27"/>
      <c r="B724" s="228"/>
      <c r="C724" s="262" t="s">
        <v>788</v>
      </c>
      <c r="D724" s="234"/>
      <c r="E724" s="235">
        <v>50.65</v>
      </c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179</v>
      </c>
      <c r="AH724" s="210">
        <v>2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5">
      <c r="A725" s="227"/>
      <c r="B725" s="228"/>
      <c r="C725" s="262" t="s">
        <v>789</v>
      </c>
      <c r="D725" s="234"/>
      <c r="E725" s="235">
        <v>52.75</v>
      </c>
      <c r="F725" s="230"/>
      <c r="G725" s="230"/>
      <c r="H725" s="230"/>
      <c r="I725" s="230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10"/>
      <c r="Z725" s="210"/>
      <c r="AA725" s="210"/>
      <c r="AB725" s="210"/>
      <c r="AC725" s="210"/>
      <c r="AD725" s="210"/>
      <c r="AE725" s="210"/>
      <c r="AF725" s="210"/>
      <c r="AG725" s="210" t="s">
        <v>179</v>
      </c>
      <c r="AH725" s="210">
        <v>2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27"/>
      <c r="B726" s="228"/>
      <c r="C726" s="262" t="s">
        <v>790</v>
      </c>
      <c r="D726" s="234"/>
      <c r="E726" s="235">
        <v>52.75</v>
      </c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179</v>
      </c>
      <c r="AH726" s="210">
        <v>2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5">
      <c r="A727" s="227"/>
      <c r="B727" s="228"/>
      <c r="C727" s="262" t="s">
        <v>791</v>
      </c>
      <c r="D727" s="234"/>
      <c r="E727" s="235">
        <v>16</v>
      </c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10"/>
      <c r="Z727" s="210"/>
      <c r="AA727" s="210"/>
      <c r="AB727" s="210"/>
      <c r="AC727" s="210"/>
      <c r="AD727" s="210"/>
      <c r="AE727" s="210"/>
      <c r="AF727" s="210"/>
      <c r="AG727" s="210" t="s">
        <v>179</v>
      </c>
      <c r="AH727" s="210">
        <v>2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27"/>
      <c r="B728" s="228"/>
      <c r="C728" s="262" t="s">
        <v>792</v>
      </c>
      <c r="D728" s="234"/>
      <c r="E728" s="235">
        <v>1.4</v>
      </c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179</v>
      </c>
      <c r="AH728" s="210">
        <v>2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27"/>
      <c r="B729" s="228"/>
      <c r="C729" s="262" t="s">
        <v>793</v>
      </c>
      <c r="D729" s="234"/>
      <c r="E729" s="235">
        <v>1.3</v>
      </c>
      <c r="F729" s="230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10"/>
      <c r="Z729" s="210"/>
      <c r="AA729" s="210"/>
      <c r="AB729" s="210"/>
      <c r="AC729" s="210"/>
      <c r="AD729" s="210"/>
      <c r="AE729" s="210"/>
      <c r="AF729" s="210"/>
      <c r="AG729" s="210" t="s">
        <v>179</v>
      </c>
      <c r="AH729" s="210">
        <v>2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27"/>
      <c r="B730" s="228"/>
      <c r="C730" s="262" t="s">
        <v>794</v>
      </c>
      <c r="D730" s="234"/>
      <c r="E730" s="235">
        <v>2.1</v>
      </c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179</v>
      </c>
      <c r="AH730" s="210">
        <v>2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5">
      <c r="A731" s="227"/>
      <c r="B731" s="228"/>
      <c r="C731" s="262" t="s">
        <v>795</v>
      </c>
      <c r="D731" s="234"/>
      <c r="E731" s="235">
        <v>7.8</v>
      </c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10"/>
      <c r="Z731" s="210"/>
      <c r="AA731" s="210"/>
      <c r="AB731" s="210"/>
      <c r="AC731" s="210"/>
      <c r="AD731" s="210"/>
      <c r="AE731" s="210"/>
      <c r="AF731" s="210"/>
      <c r="AG731" s="210" t="s">
        <v>179</v>
      </c>
      <c r="AH731" s="210">
        <v>2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62" t="s">
        <v>796</v>
      </c>
      <c r="D732" s="234"/>
      <c r="E732" s="235">
        <v>2.8</v>
      </c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179</v>
      </c>
      <c r="AH732" s="210">
        <v>2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5">
      <c r="A733" s="227"/>
      <c r="B733" s="228"/>
      <c r="C733" s="262" t="s">
        <v>797</v>
      </c>
      <c r="D733" s="234"/>
      <c r="E733" s="235">
        <v>6.8</v>
      </c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10"/>
      <c r="Z733" s="210"/>
      <c r="AA733" s="210"/>
      <c r="AB733" s="210"/>
      <c r="AC733" s="210"/>
      <c r="AD733" s="210"/>
      <c r="AE733" s="210"/>
      <c r="AF733" s="210"/>
      <c r="AG733" s="210" t="s">
        <v>179</v>
      </c>
      <c r="AH733" s="210">
        <v>2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62" t="s">
        <v>798</v>
      </c>
      <c r="D734" s="234"/>
      <c r="E734" s="235">
        <v>5.66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179</v>
      </c>
      <c r="AH734" s="210">
        <v>2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27"/>
      <c r="B735" s="228"/>
      <c r="C735" s="261" t="s">
        <v>257</v>
      </c>
      <c r="D735" s="234"/>
      <c r="E735" s="235"/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179</v>
      </c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5">
      <c r="A736" s="227"/>
      <c r="B736" s="228"/>
      <c r="C736" s="259" t="s">
        <v>799</v>
      </c>
      <c r="D736" s="232"/>
      <c r="E736" s="233">
        <v>11.33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179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27"/>
      <c r="B737" s="228"/>
      <c r="C737" s="259" t="s">
        <v>243</v>
      </c>
      <c r="D737" s="232"/>
      <c r="E737" s="233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10"/>
      <c r="Z737" s="210"/>
      <c r="AA737" s="210"/>
      <c r="AB737" s="210"/>
      <c r="AC737" s="210"/>
      <c r="AD737" s="210"/>
      <c r="AE737" s="210"/>
      <c r="AF737" s="210"/>
      <c r="AG737" s="210" t="s">
        <v>179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5">
      <c r="A738" s="227"/>
      <c r="B738" s="228"/>
      <c r="C738" s="261" t="s">
        <v>255</v>
      </c>
      <c r="D738" s="234"/>
      <c r="E738" s="235"/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179</v>
      </c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27"/>
      <c r="B739" s="228"/>
      <c r="C739" s="262" t="s">
        <v>348</v>
      </c>
      <c r="D739" s="234"/>
      <c r="E739" s="235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10"/>
      <c r="Z739" s="210"/>
      <c r="AA739" s="210"/>
      <c r="AB739" s="210"/>
      <c r="AC739" s="210"/>
      <c r="AD739" s="210"/>
      <c r="AE739" s="210"/>
      <c r="AF739" s="210"/>
      <c r="AG739" s="210" t="s">
        <v>179</v>
      </c>
      <c r="AH739" s="210">
        <v>2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ht="20.399999999999999" outlineLevel="1" x14ac:dyDescent="0.25">
      <c r="A740" s="227"/>
      <c r="B740" s="228"/>
      <c r="C740" s="262" t="s">
        <v>750</v>
      </c>
      <c r="D740" s="234"/>
      <c r="E740" s="235">
        <v>29.28</v>
      </c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179</v>
      </c>
      <c r="AH740" s="210">
        <v>2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5">
      <c r="A741" s="227"/>
      <c r="B741" s="228"/>
      <c r="C741" s="261" t="s">
        <v>257</v>
      </c>
      <c r="D741" s="234"/>
      <c r="E741" s="235"/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10"/>
      <c r="Z741" s="210"/>
      <c r="AA741" s="210"/>
      <c r="AB741" s="210"/>
      <c r="AC741" s="210"/>
      <c r="AD741" s="210"/>
      <c r="AE741" s="210"/>
      <c r="AF741" s="210"/>
      <c r="AG741" s="210" t="s">
        <v>179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59" t="s">
        <v>800</v>
      </c>
      <c r="D742" s="232"/>
      <c r="E742" s="233">
        <v>3.07</v>
      </c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179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43">
        <v>140</v>
      </c>
      <c r="B743" s="244" t="s">
        <v>801</v>
      </c>
      <c r="C743" s="258" t="s">
        <v>802</v>
      </c>
      <c r="D743" s="245" t="s">
        <v>173</v>
      </c>
      <c r="E743" s="246">
        <v>21.236249999999998</v>
      </c>
      <c r="F743" s="247"/>
      <c r="G743" s="248">
        <f>ROUND(E743*F743,2)</f>
        <v>0</v>
      </c>
      <c r="H743" s="231"/>
      <c r="I743" s="230">
        <f>ROUND(E743*H743,2)</f>
        <v>0</v>
      </c>
      <c r="J743" s="231"/>
      <c r="K743" s="230">
        <f>ROUND(E743*J743,2)</f>
        <v>0</v>
      </c>
      <c r="L743" s="230">
        <v>21</v>
      </c>
      <c r="M743" s="230">
        <f>G743*(1+L743/100)</f>
        <v>0</v>
      </c>
      <c r="N743" s="230">
        <v>1.1999999999999999E-3</v>
      </c>
      <c r="O743" s="230">
        <f>ROUND(E743*N743,2)</f>
        <v>0.03</v>
      </c>
      <c r="P743" s="230">
        <v>0</v>
      </c>
      <c r="Q743" s="230">
        <f>ROUND(E743*P743,2)</f>
        <v>0</v>
      </c>
      <c r="R743" s="230" t="s">
        <v>343</v>
      </c>
      <c r="S743" s="230" t="s">
        <v>174</v>
      </c>
      <c r="T743" s="230" t="s">
        <v>175</v>
      </c>
      <c r="U743" s="230">
        <v>0</v>
      </c>
      <c r="V743" s="230">
        <f>ROUND(E743*U743,2)</f>
        <v>0</v>
      </c>
      <c r="W743" s="230"/>
      <c r="X743" s="230" t="s">
        <v>344</v>
      </c>
      <c r="Y743" s="210"/>
      <c r="Z743" s="210"/>
      <c r="AA743" s="210"/>
      <c r="AB743" s="210"/>
      <c r="AC743" s="210"/>
      <c r="AD743" s="210"/>
      <c r="AE743" s="210"/>
      <c r="AF743" s="210"/>
      <c r="AG743" s="210" t="s">
        <v>345</v>
      </c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61" t="s">
        <v>255</v>
      </c>
      <c r="D744" s="234"/>
      <c r="E744" s="235"/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179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ht="30.6" outlineLevel="1" x14ac:dyDescent="0.25">
      <c r="A745" s="227"/>
      <c r="B745" s="228"/>
      <c r="C745" s="262" t="s">
        <v>803</v>
      </c>
      <c r="D745" s="234"/>
      <c r="E745" s="235">
        <v>20.23</v>
      </c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179</v>
      </c>
      <c r="AH745" s="210">
        <v>2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27"/>
      <c r="B746" s="228"/>
      <c r="C746" s="261" t="s">
        <v>257</v>
      </c>
      <c r="D746" s="234"/>
      <c r="E746" s="235"/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179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59" t="s">
        <v>804</v>
      </c>
      <c r="D747" s="232"/>
      <c r="E747" s="233">
        <v>21.24</v>
      </c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179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43">
        <v>141</v>
      </c>
      <c r="B748" s="244" t="s">
        <v>805</v>
      </c>
      <c r="C748" s="258" t="s">
        <v>806</v>
      </c>
      <c r="D748" s="245" t="s">
        <v>173</v>
      </c>
      <c r="E748" s="246">
        <v>35.469529999999999</v>
      </c>
      <c r="F748" s="247"/>
      <c r="G748" s="248">
        <f>ROUND(E748*F748,2)</f>
        <v>0</v>
      </c>
      <c r="H748" s="231"/>
      <c r="I748" s="230">
        <f>ROUND(E748*H748,2)</f>
        <v>0</v>
      </c>
      <c r="J748" s="231"/>
      <c r="K748" s="230">
        <f>ROUND(E748*J748,2)</f>
        <v>0</v>
      </c>
      <c r="L748" s="230">
        <v>21</v>
      </c>
      <c r="M748" s="230">
        <f>G748*(1+L748/100)</f>
        <v>0</v>
      </c>
      <c r="N748" s="230">
        <v>2.2499999999999998E-3</v>
      </c>
      <c r="O748" s="230">
        <f>ROUND(E748*N748,2)</f>
        <v>0.08</v>
      </c>
      <c r="P748" s="230">
        <v>0</v>
      </c>
      <c r="Q748" s="230">
        <f>ROUND(E748*P748,2)</f>
        <v>0</v>
      </c>
      <c r="R748" s="230" t="s">
        <v>343</v>
      </c>
      <c r="S748" s="230" t="s">
        <v>174</v>
      </c>
      <c r="T748" s="230" t="s">
        <v>175</v>
      </c>
      <c r="U748" s="230">
        <v>0</v>
      </c>
      <c r="V748" s="230">
        <f>ROUND(E748*U748,2)</f>
        <v>0</v>
      </c>
      <c r="W748" s="230"/>
      <c r="X748" s="230" t="s">
        <v>344</v>
      </c>
      <c r="Y748" s="210"/>
      <c r="Z748" s="210"/>
      <c r="AA748" s="210"/>
      <c r="AB748" s="210"/>
      <c r="AC748" s="210"/>
      <c r="AD748" s="210"/>
      <c r="AE748" s="210"/>
      <c r="AF748" s="210"/>
      <c r="AG748" s="210" t="s">
        <v>345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61" t="s">
        <v>255</v>
      </c>
      <c r="D749" s="234"/>
      <c r="E749" s="235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179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ht="30.6" outlineLevel="1" x14ac:dyDescent="0.25">
      <c r="A750" s="227"/>
      <c r="B750" s="228"/>
      <c r="C750" s="262" t="s">
        <v>807</v>
      </c>
      <c r="D750" s="234"/>
      <c r="E750" s="235">
        <v>20.98</v>
      </c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179</v>
      </c>
      <c r="AH750" s="210">
        <v>2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27"/>
      <c r="B751" s="228"/>
      <c r="C751" s="262" t="s">
        <v>808</v>
      </c>
      <c r="D751" s="234"/>
      <c r="E751" s="235">
        <v>1.8</v>
      </c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179</v>
      </c>
      <c r="AH751" s="210">
        <v>2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/>
      <c r="B752" s="228"/>
      <c r="C752" s="262" t="s">
        <v>809</v>
      </c>
      <c r="D752" s="234"/>
      <c r="E752" s="235"/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179</v>
      </c>
      <c r="AH752" s="210">
        <v>2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20.399999999999999" outlineLevel="1" x14ac:dyDescent="0.25">
      <c r="A753" s="227"/>
      <c r="B753" s="228"/>
      <c r="C753" s="262" t="s">
        <v>810</v>
      </c>
      <c r="D753" s="234"/>
      <c r="E753" s="235">
        <v>11.01</v>
      </c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179</v>
      </c>
      <c r="AH753" s="210">
        <v>2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5">
      <c r="A754" s="227"/>
      <c r="B754" s="228"/>
      <c r="C754" s="261" t="s">
        <v>257</v>
      </c>
      <c r="D754" s="234"/>
      <c r="E754" s="235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179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27"/>
      <c r="B755" s="228"/>
      <c r="C755" s="259" t="s">
        <v>811</v>
      </c>
      <c r="D755" s="232"/>
      <c r="E755" s="233">
        <v>35.47</v>
      </c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179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43">
        <v>142</v>
      </c>
      <c r="B756" s="244" t="s">
        <v>812</v>
      </c>
      <c r="C756" s="258" t="s">
        <v>813</v>
      </c>
      <c r="D756" s="245" t="s">
        <v>173</v>
      </c>
      <c r="E756" s="246">
        <v>283.14299999999997</v>
      </c>
      <c r="F756" s="247"/>
      <c r="G756" s="248">
        <f>ROUND(E756*F756,2)</f>
        <v>0</v>
      </c>
      <c r="H756" s="231"/>
      <c r="I756" s="230">
        <f>ROUND(E756*H756,2)</f>
        <v>0</v>
      </c>
      <c r="J756" s="231"/>
      <c r="K756" s="230">
        <f>ROUND(E756*J756,2)</f>
        <v>0</v>
      </c>
      <c r="L756" s="230">
        <v>21</v>
      </c>
      <c r="M756" s="230">
        <f>G756*(1+L756/100)</f>
        <v>0</v>
      </c>
      <c r="N756" s="230">
        <v>4.0000000000000002E-4</v>
      </c>
      <c r="O756" s="230">
        <f>ROUND(E756*N756,2)</f>
        <v>0.11</v>
      </c>
      <c r="P756" s="230">
        <v>0</v>
      </c>
      <c r="Q756" s="230">
        <f>ROUND(E756*P756,2)</f>
        <v>0</v>
      </c>
      <c r="R756" s="230" t="s">
        <v>343</v>
      </c>
      <c r="S756" s="230" t="s">
        <v>174</v>
      </c>
      <c r="T756" s="230" t="s">
        <v>175</v>
      </c>
      <c r="U756" s="230">
        <v>0</v>
      </c>
      <c r="V756" s="230">
        <f>ROUND(E756*U756,2)</f>
        <v>0</v>
      </c>
      <c r="W756" s="230"/>
      <c r="X756" s="230" t="s">
        <v>344</v>
      </c>
      <c r="Y756" s="210"/>
      <c r="Z756" s="210"/>
      <c r="AA756" s="210"/>
      <c r="AB756" s="210"/>
      <c r="AC756" s="210"/>
      <c r="AD756" s="210"/>
      <c r="AE756" s="210"/>
      <c r="AF756" s="210"/>
      <c r="AG756" s="210" t="s">
        <v>345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61" t="s">
        <v>255</v>
      </c>
      <c r="D757" s="234"/>
      <c r="E757" s="235"/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179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5">
      <c r="A758" s="227"/>
      <c r="B758" s="228"/>
      <c r="C758" s="262" t="s">
        <v>785</v>
      </c>
      <c r="D758" s="234"/>
      <c r="E758" s="235"/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179</v>
      </c>
      <c r="AH758" s="210">
        <v>2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62" t="s">
        <v>786</v>
      </c>
      <c r="D759" s="234"/>
      <c r="E759" s="235"/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179</v>
      </c>
      <c r="AH759" s="210">
        <v>2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5">
      <c r="A760" s="227"/>
      <c r="B760" s="228"/>
      <c r="C760" s="262" t="s">
        <v>787</v>
      </c>
      <c r="D760" s="234"/>
      <c r="E760" s="235">
        <v>69.650000000000006</v>
      </c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179</v>
      </c>
      <c r="AH760" s="210">
        <v>2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5">
      <c r="A761" s="227"/>
      <c r="B761" s="228"/>
      <c r="C761" s="262" t="s">
        <v>788</v>
      </c>
      <c r="D761" s="234"/>
      <c r="E761" s="235">
        <v>50.65</v>
      </c>
      <c r="F761" s="230"/>
      <c r="G761" s="230"/>
      <c r="H761" s="230"/>
      <c r="I761" s="230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10"/>
      <c r="Z761" s="210"/>
      <c r="AA761" s="210"/>
      <c r="AB761" s="210"/>
      <c r="AC761" s="210"/>
      <c r="AD761" s="210"/>
      <c r="AE761" s="210"/>
      <c r="AF761" s="210"/>
      <c r="AG761" s="210" t="s">
        <v>179</v>
      </c>
      <c r="AH761" s="210">
        <v>2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27"/>
      <c r="B762" s="228"/>
      <c r="C762" s="262" t="s">
        <v>789</v>
      </c>
      <c r="D762" s="234"/>
      <c r="E762" s="235">
        <v>52.75</v>
      </c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179</v>
      </c>
      <c r="AH762" s="210">
        <v>2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27"/>
      <c r="B763" s="228"/>
      <c r="C763" s="262" t="s">
        <v>790</v>
      </c>
      <c r="D763" s="234"/>
      <c r="E763" s="235">
        <v>52.75</v>
      </c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179</v>
      </c>
      <c r="AH763" s="210">
        <v>2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27"/>
      <c r="B764" s="228"/>
      <c r="C764" s="262" t="s">
        <v>791</v>
      </c>
      <c r="D764" s="234"/>
      <c r="E764" s="235">
        <v>16</v>
      </c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179</v>
      </c>
      <c r="AH764" s="210">
        <v>2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27"/>
      <c r="B765" s="228"/>
      <c r="C765" s="262" t="s">
        <v>792</v>
      </c>
      <c r="D765" s="234"/>
      <c r="E765" s="235">
        <v>1.4</v>
      </c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179</v>
      </c>
      <c r="AH765" s="210">
        <v>2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5">
      <c r="A766" s="227"/>
      <c r="B766" s="228"/>
      <c r="C766" s="262" t="s">
        <v>793</v>
      </c>
      <c r="D766" s="234"/>
      <c r="E766" s="235">
        <v>1.3</v>
      </c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179</v>
      </c>
      <c r="AH766" s="210">
        <v>2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62" t="s">
        <v>794</v>
      </c>
      <c r="D767" s="234"/>
      <c r="E767" s="235">
        <v>2.1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179</v>
      </c>
      <c r="AH767" s="210">
        <v>2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5">
      <c r="A768" s="227"/>
      <c r="B768" s="228"/>
      <c r="C768" s="262" t="s">
        <v>795</v>
      </c>
      <c r="D768" s="234"/>
      <c r="E768" s="235">
        <v>7.8</v>
      </c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179</v>
      </c>
      <c r="AH768" s="210">
        <v>2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62" t="s">
        <v>796</v>
      </c>
      <c r="D769" s="234"/>
      <c r="E769" s="235">
        <v>2.8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179</v>
      </c>
      <c r="AH769" s="210">
        <v>2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62" t="s">
        <v>797</v>
      </c>
      <c r="D770" s="234"/>
      <c r="E770" s="235">
        <v>6.8</v>
      </c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179</v>
      </c>
      <c r="AH770" s="210">
        <v>2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5">
      <c r="A771" s="227"/>
      <c r="B771" s="228"/>
      <c r="C771" s="262" t="s">
        <v>798</v>
      </c>
      <c r="D771" s="234"/>
      <c r="E771" s="235">
        <v>5.66</v>
      </c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179</v>
      </c>
      <c r="AH771" s="210">
        <v>2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61" t="s">
        <v>257</v>
      </c>
      <c r="D772" s="234"/>
      <c r="E772" s="235"/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179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5">
      <c r="A773" s="227"/>
      <c r="B773" s="228"/>
      <c r="C773" s="259" t="s">
        <v>814</v>
      </c>
      <c r="D773" s="232"/>
      <c r="E773" s="233">
        <v>283.14</v>
      </c>
      <c r="F773" s="230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10"/>
      <c r="Z773" s="210"/>
      <c r="AA773" s="210"/>
      <c r="AB773" s="210"/>
      <c r="AC773" s="210"/>
      <c r="AD773" s="210"/>
      <c r="AE773" s="210"/>
      <c r="AF773" s="210"/>
      <c r="AG773" s="210" t="s">
        <v>179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43">
        <v>143</v>
      </c>
      <c r="B774" s="244" t="s">
        <v>815</v>
      </c>
      <c r="C774" s="258" t="s">
        <v>816</v>
      </c>
      <c r="D774" s="245" t="s">
        <v>173</v>
      </c>
      <c r="E774" s="246">
        <v>274.84275000000002</v>
      </c>
      <c r="F774" s="247"/>
      <c r="G774" s="248">
        <f>ROUND(E774*F774,2)</f>
        <v>0</v>
      </c>
      <c r="H774" s="231"/>
      <c r="I774" s="230">
        <f>ROUND(E774*H774,2)</f>
        <v>0</v>
      </c>
      <c r="J774" s="231"/>
      <c r="K774" s="230">
        <f>ROUND(E774*J774,2)</f>
        <v>0</v>
      </c>
      <c r="L774" s="230">
        <v>21</v>
      </c>
      <c r="M774" s="230">
        <f>G774*(1+L774/100)</f>
        <v>0</v>
      </c>
      <c r="N774" s="230">
        <v>2.64E-3</v>
      </c>
      <c r="O774" s="230">
        <f>ROUND(E774*N774,2)</f>
        <v>0.73</v>
      </c>
      <c r="P774" s="230">
        <v>0</v>
      </c>
      <c r="Q774" s="230">
        <f>ROUND(E774*P774,2)</f>
        <v>0</v>
      </c>
      <c r="R774" s="230" t="s">
        <v>343</v>
      </c>
      <c r="S774" s="230" t="s">
        <v>174</v>
      </c>
      <c r="T774" s="230" t="s">
        <v>175</v>
      </c>
      <c r="U774" s="230">
        <v>0</v>
      </c>
      <c r="V774" s="230">
        <f>ROUND(E774*U774,2)</f>
        <v>0</v>
      </c>
      <c r="W774" s="230"/>
      <c r="X774" s="230" t="s">
        <v>344</v>
      </c>
      <c r="Y774" s="210"/>
      <c r="Z774" s="210"/>
      <c r="AA774" s="210"/>
      <c r="AB774" s="210"/>
      <c r="AC774" s="210"/>
      <c r="AD774" s="210"/>
      <c r="AE774" s="210"/>
      <c r="AF774" s="210"/>
      <c r="AG774" s="210" t="s">
        <v>345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27"/>
      <c r="B775" s="228"/>
      <c r="C775" s="261" t="s">
        <v>255</v>
      </c>
      <c r="D775" s="234"/>
      <c r="E775" s="235"/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179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62" t="s">
        <v>817</v>
      </c>
      <c r="D776" s="234"/>
      <c r="E776" s="235"/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179</v>
      </c>
      <c r="AH776" s="210">
        <v>2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5">
      <c r="A777" s="227"/>
      <c r="B777" s="228"/>
      <c r="C777" s="262" t="s">
        <v>818</v>
      </c>
      <c r="D777" s="234"/>
      <c r="E777" s="235">
        <v>63.6</v>
      </c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10"/>
      <c r="Z777" s="210"/>
      <c r="AA777" s="210"/>
      <c r="AB777" s="210"/>
      <c r="AC777" s="210"/>
      <c r="AD777" s="210"/>
      <c r="AE777" s="210"/>
      <c r="AF777" s="210"/>
      <c r="AG777" s="210" t="s">
        <v>179</v>
      </c>
      <c r="AH777" s="210">
        <v>2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5">
      <c r="A778" s="227"/>
      <c r="B778" s="228"/>
      <c r="C778" s="262" t="s">
        <v>416</v>
      </c>
      <c r="D778" s="234"/>
      <c r="E778" s="235">
        <v>84.1</v>
      </c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179</v>
      </c>
      <c r="AH778" s="210">
        <v>2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7"/>
      <c r="B779" s="228"/>
      <c r="C779" s="262" t="s">
        <v>417</v>
      </c>
      <c r="D779" s="234"/>
      <c r="E779" s="235">
        <v>114.06</v>
      </c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179</v>
      </c>
      <c r="AH779" s="210">
        <v>2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5">
      <c r="A780" s="227"/>
      <c r="B780" s="228"/>
      <c r="C780" s="261" t="s">
        <v>257</v>
      </c>
      <c r="D780" s="234"/>
      <c r="E780" s="235"/>
      <c r="F780" s="230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10"/>
      <c r="Z780" s="210"/>
      <c r="AA780" s="210"/>
      <c r="AB780" s="210"/>
      <c r="AC780" s="210"/>
      <c r="AD780" s="210"/>
      <c r="AE780" s="210"/>
      <c r="AF780" s="210"/>
      <c r="AG780" s="210" t="s">
        <v>179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59" t="s">
        <v>819</v>
      </c>
      <c r="D781" s="232"/>
      <c r="E781" s="233">
        <v>274.83999999999997</v>
      </c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179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5">
      <c r="A782" s="243">
        <v>144</v>
      </c>
      <c r="B782" s="244" t="s">
        <v>820</v>
      </c>
      <c r="C782" s="258" t="s">
        <v>821</v>
      </c>
      <c r="D782" s="245" t="s">
        <v>173</v>
      </c>
      <c r="E782" s="246">
        <v>373.02825000000001</v>
      </c>
      <c r="F782" s="247"/>
      <c r="G782" s="248">
        <f>ROUND(E782*F782,2)</f>
        <v>0</v>
      </c>
      <c r="H782" s="231"/>
      <c r="I782" s="230">
        <f>ROUND(E782*H782,2)</f>
        <v>0</v>
      </c>
      <c r="J782" s="231"/>
      <c r="K782" s="230">
        <f>ROUND(E782*J782,2)</f>
        <v>0</v>
      </c>
      <c r="L782" s="230">
        <v>21</v>
      </c>
      <c r="M782" s="230">
        <f>G782*(1+L782/100)</f>
        <v>0</v>
      </c>
      <c r="N782" s="230">
        <v>1.4400000000000001E-3</v>
      </c>
      <c r="O782" s="230">
        <f>ROUND(E782*N782,2)</f>
        <v>0.54</v>
      </c>
      <c r="P782" s="230">
        <v>0</v>
      </c>
      <c r="Q782" s="230">
        <f>ROUND(E782*P782,2)</f>
        <v>0</v>
      </c>
      <c r="R782" s="230" t="s">
        <v>343</v>
      </c>
      <c r="S782" s="230" t="s">
        <v>174</v>
      </c>
      <c r="T782" s="230" t="s">
        <v>175</v>
      </c>
      <c r="U782" s="230">
        <v>0</v>
      </c>
      <c r="V782" s="230">
        <f>ROUND(E782*U782,2)</f>
        <v>0</v>
      </c>
      <c r="W782" s="230"/>
      <c r="X782" s="230" t="s">
        <v>344</v>
      </c>
      <c r="Y782" s="210"/>
      <c r="Z782" s="210"/>
      <c r="AA782" s="210"/>
      <c r="AB782" s="210"/>
      <c r="AC782" s="210"/>
      <c r="AD782" s="210"/>
      <c r="AE782" s="210"/>
      <c r="AF782" s="210"/>
      <c r="AG782" s="210" t="s">
        <v>345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27"/>
      <c r="B783" s="228"/>
      <c r="C783" s="261" t="s">
        <v>255</v>
      </c>
      <c r="D783" s="234"/>
      <c r="E783" s="235"/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179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27"/>
      <c r="B784" s="228"/>
      <c r="C784" s="262" t="s">
        <v>822</v>
      </c>
      <c r="D784" s="234"/>
      <c r="E784" s="235"/>
      <c r="F784" s="230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10"/>
      <c r="Z784" s="210"/>
      <c r="AA784" s="210"/>
      <c r="AB784" s="210"/>
      <c r="AC784" s="210"/>
      <c r="AD784" s="210"/>
      <c r="AE784" s="210"/>
      <c r="AF784" s="210"/>
      <c r="AG784" s="210" t="s">
        <v>179</v>
      </c>
      <c r="AH784" s="210">
        <v>2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7"/>
      <c r="B785" s="228"/>
      <c r="C785" s="262" t="s">
        <v>823</v>
      </c>
      <c r="D785" s="234"/>
      <c r="E785" s="235">
        <v>29.05</v>
      </c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179</v>
      </c>
      <c r="AH785" s="210">
        <v>2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27"/>
      <c r="B786" s="228"/>
      <c r="C786" s="262" t="s">
        <v>824</v>
      </c>
      <c r="D786" s="234"/>
      <c r="E786" s="235">
        <v>208.49</v>
      </c>
      <c r="F786" s="230"/>
      <c r="G786" s="230"/>
      <c r="H786" s="230"/>
      <c r="I786" s="230"/>
      <c r="J786" s="230"/>
      <c r="K786" s="230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10"/>
      <c r="Z786" s="210"/>
      <c r="AA786" s="210"/>
      <c r="AB786" s="210"/>
      <c r="AC786" s="210"/>
      <c r="AD786" s="210"/>
      <c r="AE786" s="210"/>
      <c r="AF786" s="210"/>
      <c r="AG786" s="210" t="s">
        <v>179</v>
      </c>
      <c r="AH786" s="210">
        <v>2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27"/>
      <c r="B787" s="228"/>
      <c r="C787" s="262" t="s">
        <v>825</v>
      </c>
      <c r="D787" s="234"/>
      <c r="E787" s="235">
        <v>24</v>
      </c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179</v>
      </c>
      <c r="AH787" s="210">
        <v>2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27"/>
      <c r="B788" s="228"/>
      <c r="C788" s="262" t="s">
        <v>826</v>
      </c>
      <c r="D788" s="234"/>
      <c r="E788" s="235">
        <v>82.92</v>
      </c>
      <c r="F788" s="230"/>
      <c r="G788" s="230"/>
      <c r="H788" s="230"/>
      <c r="I788" s="230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10"/>
      <c r="Z788" s="210"/>
      <c r="AA788" s="210"/>
      <c r="AB788" s="210"/>
      <c r="AC788" s="210"/>
      <c r="AD788" s="210"/>
      <c r="AE788" s="210"/>
      <c r="AF788" s="210"/>
      <c r="AG788" s="210" t="s">
        <v>179</v>
      </c>
      <c r="AH788" s="210">
        <v>2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27"/>
      <c r="B789" s="228"/>
      <c r="C789" s="261" t="s">
        <v>257</v>
      </c>
      <c r="D789" s="234"/>
      <c r="E789" s="235"/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179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27"/>
      <c r="B790" s="228"/>
      <c r="C790" s="259" t="s">
        <v>827</v>
      </c>
      <c r="D790" s="232"/>
      <c r="E790" s="233">
        <v>361.69</v>
      </c>
      <c r="F790" s="230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179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27"/>
      <c r="B791" s="228"/>
      <c r="C791" s="259" t="s">
        <v>243</v>
      </c>
      <c r="D791" s="232"/>
      <c r="E791" s="233"/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10"/>
      <c r="Z791" s="210"/>
      <c r="AA791" s="210"/>
      <c r="AB791" s="210"/>
      <c r="AC791" s="210"/>
      <c r="AD791" s="210"/>
      <c r="AE791" s="210"/>
      <c r="AF791" s="210"/>
      <c r="AG791" s="210" t="s">
        <v>179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5">
      <c r="A792" s="227"/>
      <c r="B792" s="228"/>
      <c r="C792" s="261" t="s">
        <v>255</v>
      </c>
      <c r="D792" s="234"/>
      <c r="E792" s="235"/>
      <c r="F792" s="230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179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27"/>
      <c r="B793" s="228"/>
      <c r="C793" s="262" t="s">
        <v>828</v>
      </c>
      <c r="D793" s="234"/>
      <c r="E793" s="235"/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179</v>
      </c>
      <c r="AH793" s="210">
        <v>2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ht="20.399999999999999" outlineLevel="1" x14ac:dyDescent="0.25">
      <c r="A794" s="227"/>
      <c r="B794" s="228"/>
      <c r="C794" s="262" t="s">
        <v>829</v>
      </c>
      <c r="D794" s="234"/>
      <c r="E794" s="235">
        <v>10.8</v>
      </c>
      <c r="F794" s="230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179</v>
      </c>
      <c r="AH794" s="210">
        <v>2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61" t="s">
        <v>257</v>
      </c>
      <c r="D795" s="234"/>
      <c r="E795" s="235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179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27"/>
      <c r="B796" s="228"/>
      <c r="C796" s="259" t="s">
        <v>830</v>
      </c>
      <c r="D796" s="232"/>
      <c r="E796" s="233">
        <v>11.34</v>
      </c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179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43">
        <v>145</v>
      </c>
      <c r="B797" s="244" t="s">
        <v>831</v>
      </c>
      <c r="C797" s="258" t="s">
        <v>832</v>
      </c>
      <c r="D797" s="245" t="s">
        <v>173</v>
      </c>
      <c r="E797" s="246">
        <v>373.02825000000001</v>
      </c>
      <c r="F797" s="247"/>
      <c r="G797" s="248">
        <f>ROUND(E797*F797,2)</f>
        <v>0</v>
      </c>
      <c r="H797" s="231"/>
      <c r="I797" s="230">
        <f>ROUND(E797*H797,2)</f>
        <v>0</v>
      </c>
      <c r="J797" s="231"/>
      <c r="K797" s="230">
        <f>ROUND(E797*J797,2)</f>
        <v>0</v>
      </c>
      <c r="L797" s="230">
        <v>21</v>
      </c>
      <c r="M797" s="230">
        <f>G797*(1+L797/100)</f>
        <v>0</v>
      </c>
      <c r="N797" s="230">
        <v>2.16E-3</v>
      </c>
      <c r="O797" s="230">
        <f>ROUND(E797*N797,2)</f>
        <v>0.81</v>
      </c>
      <c r="P797" s="230">
        <v>0</v>
      </c>
      <c r="Q797" s="230">
        <f>ROUND(E797*P797,2)</f>
        <v>0</v>
      </c>
      <c r="R797" s="230" t="s">
        <v>343</v>
      </c>
      <c r="S797" s="230" t="s">
        <v>174</v>
      </c>
      <c r="T797" s="230" t="s">
        <v>175</v>
      </c>
      <c r="U797" s="230">
        <v>0</v>
      </c>
      <c r="V797" s="230">
        <f>ROUND(E797*U797,2)</f>
        <v>0</v>
      </c>
      <c r="W797" s="230"/>
      <c r="X797" s="230" t="s">
        <v>344</v>
      </c>
      <c r="Y797" s="210"/>
      <c r="Z797" s="210"/>
      <c r="AA797" s="210"/>
      <c r="AB797" s="210"/>
      <c r="AC797" s="210"/>
      <c r="AD797" s="210"/>
      <c r="AE797" s="210"/>
      <c r="AF797" s="210"/>
      <c r="AG797" s="210" t="s">
        <v>345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27"/>
      <c r="B798" s="228"/>
      <c r="C798" s="261" t="s">
        <v>255</v>
      </c>
      <c r="D798" s="234"/>
      <c r="E798" s="235"/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179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5">
      <c r="A799" s="227"/>
      <c r="B799" s="228"/>
      <c r="C799" s="262" t="s">
        <v>822</v>
      </c>
      <c r="D799" s="234"/>
      <c r="E799" s="235"/>
      <c r="F799" s="230"/>
      <c r="G799" s="230"/>
      <c r="H799" s="230"/>
      <c r="I799" s="230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10"/>
      <c r="Z799" s="210"/>
      <c r="AA799" s="210"/>
      <c r="AB799" s="210"/>
      <c r="AC799" s="210"/>
      <c r="AD799" s="210"/>
      <c r="AE799" s="210"/>
      <c r="AF799" s="210"/>
      <c r="AG799" s="210" t="s">
        <v>179</v>
      </c>
      <c r="AH799" s="210">
        <v>2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62" t="s">
        <v>823</v>
      </c>
      <c r="D800" s="234"/>
      <c r="E800" s="235">
        <v>29.05</v>
      </c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179</v>
      </c>
      <c r="AH800" s="210">
        <v>2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5">
      <c r="A801" s="227"/>
      <c r="B801" s="228"/>
      <c r="C801" s="262" t="s">
        <v>824</v>
      </c>
      <c r="D801" s="234"/>
      <c r="E801" s="235">
        <v>208.49</v>
      </c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10"/>
      <c r="Z801" s="210"/>
      <c r="AA801" s="210"/>
      <c r="AB801" s="210"/>
      <c r="AC801" s="210"/>
      <c r="AD801" s="210"/>
      <c r="AE801" s="210"/>
      <c r="AF801" s="210"/>
      <c r="AG801" s="210" t="s">
        <v>179</v>
      </c>
      <c r="AH801" s="210">
        <v>2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62" t="s">
        <v>825</v>
      </c>
      <c r="D802" s="234"/>
      <c r="E802" s="235">
        <v>24</v>
      </c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179</v>
      </c>
      <c r="AH802" s="210">
        <v>2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27"/>
      <c r="B803" s="228"/>
      <c r="C803" s="262" t="s">
        <v>826</v>
      </c>
      <c r="D803" s="234"/>
      <c r="E803" s="235">
        <v>82.92</v>
      </c>
      <c r="F803" s="230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10"/>
      <c r="Z803" s="210"/>
      <c r="AA803" s="210"/>
      <c r="AB803" s="210"/>
      <c r="AC803" s="210"/>
      <c r="AD803" s="210"/>
      <c r="AE803" s="210"/>
      <c r="AF803" s="210"/>
      <c r="AG803" s="210" t="s">
        <v>179</v>
      </c>
      <c r="AH803" s="210">
        <v>2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27"/>
      <c r="B804" s="228"/>
      <c r="C804" s="261" t="s">
        <v>257</v>
      </c>
      <c r="D804" s="234"/>
      <c r="E804" s="235"/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179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27"/>
      <c r="B805" s="228"/>
      <c r="C805" s="259" t="s">
        <v>827</v>
      </c>
      <c r="D805" s="232"/>
      <c r="E805" s="233">
        <v>361.69</v>
      </c>
      <c r="F805" s="230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10"/>
      <c r="Z805" s="210"/>
      <c r="AA805" s="210"/>
      <c r="AB805" s="210"/>
      <c r="AC805" s="210"/>
      <c r="AD805" s="210"/>
      <c r="AE805" s="210"/>
      <c r="AF805" s="210"/>
      <c r="AG805" s="210" t="s">
        <v>179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27"/>
      <c r="B806" s="228"/>
      <c r="C806" s="259" t="s">
        <v>243</v>
      </c>
      <c r="D806" s="232"/>
      <c r="E806" s="233"/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179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27"/>
      <c r="B807" s="228"/>
      <c r="C807" s="261" t="s">
        <v>255</v>
      </c>
      <c r="D807" s="234"/>
      <c r="E807" s="235"/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10"/>
      <c r="Z807" s="210"/>
      <c r="AA807" s="210"/>
      <c r="AB807" s="210"/>
      <c r="AC807" s="210"/>
      <c r="AD807" s="210"/>
      <c r="AE807" s="210"/>
      <c r="AF807" s="210"/>
      <c r="AG807" s="210" t="s">
        <v>179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27"/>
      <c r="B808" s="228"/>
      <c r="C808" s="262" t="s">
        <v>828</v>
      </c>
      <c r="D808" s="234"/>
      <c r="E808" s="235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179</v>
      </c>
      <c r="AH808" s="210">
        <v>2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ht="20.399999999999999" outlineLevel="1" x14ac:dyDescent="0.25">
      <c r="A809" s="227"/>
      <c r="B809" s="228"/>
      <c r="C809" s="262" t="s">
        <v>829</v>
      </c>
      <c r="D809" s="234"/>
      <c r="E809" s="235">
        <v>10.8</v>
      </c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179</v>
      </c>
      <c r="AH809" s="210">
        <v>2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27"/>
      <c r="B810" s="228"/>
      <c r="C810" s="261" t="s">
        <v>257</v>
      </c>
      <c r="D810" s="234"/>
      <c r="E810" s="235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179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27"/>
      <c r="B811" s="228"/>
      <c r="C811" s="259" t="s">
        <v>830</v>
      </c>
      <c r="D811" s="232"/>
      <c r="E811" s="233">
        <v>11.34</v>
      </c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179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27">
        <v>146</v>
      </c>
      <c r="B812" s="228" t="s">
        <v>833</v>
      </c>
      <c r="C812" s="263" t="s">
        <v>834</v>
      </c>
      <c r="D812" s="229" t="s">
        <v>0</v>
      </c>
      <c r="E812" s="255"/>
      <c r="F812" s="231"/>
      <c r="G812" s="230">
        <f>ROUND(E812*F812,2)</f>
        <v>0</v>
      </c>
      <c r="H812" s="231"/>
      <c r="I812" s="230">
        <f>ROUND(E812*H812,2)</f>
        <v>0</v>
      </c>
      <c r="J812" s="231"/>
      <c r="K812" s="230">
        <f>ROUND(E812*J812,2)</f>
        <v>0</v>
      </c>
      <c r="L812" s="230">
        <v>21</v>
      </c>
      <c r="M812" s="230">
        <f>G812*(1+L812/100)</f>
        <v>0</v>
      </c>
      <c r="N812" s="230">
        <v>0</v>
      </c>
      <c r="O812" s="230">
        <f>ROUND(E812*N812,2)</f>
        <v>0</v>
      </c>
      <c r="P812" s="230">
        <v>0</v>
      </c>
      <c r="Q812" s="230">
        <f>ROUND(E812*P812,2)</f>
        <v>0</v>
      </c>
      <c r="R812" s="230"/>
      <c r="S812" s="230" t="s">
        <v>174</v>
      </c>
      <c r="T812" s="230" t="s">
        <v>175</v>
      </c>
      <c r="U812" s="230">
        <v>0</v>
      </c>
      <c r="V812" s="230">
        <f>ROUND(E812*U812,2)</f>
        <v>0</v>
      </c>
      <c r="W812" s="230"/>
      <c r="X812" s="230" t="s">
        <v>715</v>
      </c>
      <c r="Y812" s="210"/>
      <c r="Z812" s="210"/>
      <c r="AA812" s="210"/>
      <c r="AB812" s="210"/>
      <c r="AC812" s="210"/>
      <c r="AD812" s="210"/>
      <c r="AE812" s="210"/>
      <c r="AF812" s="210"/>
      <c r="AG812" s="210" t="s">
        <v>716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x14ac:dyDescent="0.25">
      <c r="A813" s="237" t="s">
        <v>169</v>
      </c>
      <c r="B813" s="238" t="s">
        <v>111</v>
      </c>
      <c r="C813" s="257" t="s">
        <v>112</v>
      </c>
      <c r="D813" s="239"/>
      <c r="E813" s="240"/>
      <c r="F813" s="241"/>
      <c r="G813" s="242">
        <f>SUMIF(AG814:AG896,"&lt;&gt;NOR",G814:G896)</f>
        <v>0</v>
      </c>
      <c r="H813" s="236"/>
      <c r="I813" s="236">
        <f>SUM(I814:I896)</f>
        <v>0</v>
      </c>
      <c r="J813" s="236"/>
      <c r="K813" s="236">
        <f>SUM(K814:K896)</f>
        <v>0</v>
      </c>
      <c r="L813" s="236"/>
      <c r="M813" s="236">
        <f>SUM(M814:M896)</f>
        <v>0</v>
      </c>
      <c r="N813" s="236"/>
      <c r="O813" s="236">
        <f>SUM(O814:O896)</f>
        <v>13.659999999999998</v>
      </c>
      <c r="P813" s="236"/>
      <c r="Q813" s="236">
        <f>SUM(Q814:Q896)</f>
        <v>0</v>
      </c>
      <c r="R813" s="236"/>
      <c r="S813" s="236"/>
      <c r="T813" s="236"/>
      <c r="U813" s="236"/>
      <c r="V813" s="236">
        <f>SUM(V814:V896)</f>
        <v>0</v>
      </c>
      <c r="W813" s="236"/>
      <c r="X813" s="236"/>
      <c r="AG813" t="s">
        <v>170</v>
      </c>
    </row>
    <row r="814" spans="1:60" outlineLevel="1" x14ac:dyDescent="0.25">
      <c r="A814" s="249">
        <v>147</v>
      </c>
      <c r="B814" s="250" t="s">
        <v>835</v>
      </c>
      <c r="C814" s="260" t="s">
        <v>836</v>
      </c>
      <c r="D814" s="251" t="s">
        <v>226</v>
      </c>
      <c r="E814" s="252">
        <v>2</v>
      </c>
      <c r="F814" s="253"/>
      <c r="G814" s="254">
        <f>ROUND(E814*F814,2)</f>
        <v>0</v>
      </c>
      <c r="H814" s="231"/>
      <c r="I814" s="230">
        <f>ROUND(E814*H814,2)</f>
        <v>0</v>
      </c>
      <c r="J814" s="231"/>
      <c r="K814" s="230">
        <f>ROUND(E814*J814,2)</f>
        <v>0</v>
      </c>
      <c r="L814" s="230">
        <v>21</v>
      </c>
      <c r="M814" s="230">
        <f>G814*(1+L814/100)</f>
        <v>0</v>
      </c>
      <c r="N814" s="230">
        <v>8.4709999999999994E-2</v>
      </c>
      <c r="O814" s="230">
        <f>ROUND(E814*N814,2)</f>
        <v>0.17</v>
      </c>
      <c r="P814" s="230">
        <v>0</v>
      </c>
      <c r="Q814" s="230">
        <f>ROUND(E814*P814,2)</f>
        <v>0</v>
      </c>
      <c r="R814" s="230"/>
      <c r="S814" s="230" t="s">
        <v>174</v>
      </c>
      <c r="T814" s="230" t="s">
        <v>175</v>
      </c>
      <c r="U814" s="230">
        <v>0</v>
      </c>
      <c r="V814" s="230">
        <f>ROUND(E814*U814,2)</f>
        <v>0</v>
      </c>
      <c r="W814" s="230"/>
      <c r="X814" s="230" t="s">
        <v>176</v>
      </c>
      <c r="Y814" s="210"/>
      <c r="Z814" s="210"/>
      <c r="AA814" s="210"/>
      <c r="AB814" s="210"/>
      <c r="AC814" s="210"/>
      <c r="AD814" s="210"/>
      <c r="AE814" s="210"/>
      <c r="AF814" s="210"/>
      <c r="AG814" s="210" t="s">
        <v>177</v>
      </c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20.399999999999999" outlineLevel="1" x14ac:dyDescent="0.25">
      <c r="A815" s="243">
        <v>148</v>
      </c>
      <c r="B815" s="244" t="s">
        <v>837</v>
      </c>
      <c r="C815" s="258" t="s">
        <v>838</v>
      </c>
      <c r="D815" s="245" t="s">
        <v>173</v>
      </c>
      <c r="E815" s="246">
        <v>37.24</v>
      </c>
      <c r="F815" s="247"/>
      <c r="G815" s="248">
        <f>ROUND(E815*F815,2)</f>
        <v>0</v>
      </c>
      <c r="H815" s="231"/>
      <c r="I815" s="230">
        <f>ROUND(E815*H815,2)</f>
        <v>0</v>
      </c>
      <c r="J815" s="231"/>
      <c r="K815" s="230">
        <f>ROUND(E815*J815,2)</f>
        <v>0</v>
      </c>
      <c r="L815" s="230">
        <v>21</v>
      </c>
      <c r="M815" s="230">
        <f>G815*(1+L815/100)</f>
        <v>0</v>
      </c>
      <c r="N815" s="230">
        <v>1.3310000000000001E-2</v>
      </c>
      <c r="O815" s="230">
        <f>ROUND(E815*N815,2)</f>
        <v>0.5</v>
      </c>
      <c r="P815" s="230">
        <v>0</v>
      </c>
      <c r="Q815" s="230">
        <f>ROUND(E815*P815,2)</f>
        <v>0</v>
      </c>
      <c r="R815" s="230"/>
      <c r="S815" s="230" t="s">
        <v>174</v>
      </c>
      <c r="T815" s="230" t="s">
        <v>175</v>
      </c>
      <c r="U815" s="230">
        <v>0</v>
      </c>
      <c r="V815" s="230">
        <f>ROUND(E815*U815,2)</f>
        <v>0</v>
      </c>
      <c r="W815" s="230"/>
      <c r="X815" s="230" t="s">
        <v>176</v>
      </c>
      <c r="Y815" s="210"/>
      <c r="Z815" s="210"/>
      <c r="AA815" s="210"/>
      <c r="AB815" s="210"/>
      <c r="AC815" s="210"/>
      <c r="AD815" s="210"/>
      <c r="AE815" s="210"/>
      <c r="AF815" s="210"/>
      <c r="AG815" s="210" t="s">
        <v>177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27"/>
      <c r="B816" s="228"/>
      <c r="C816" s="259" t="s">
        <v>839</v>
      </c>
      <c r="D816" s="232"/>
      <c r="E816" s="233"/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179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5">
      <c r="A817" s="227"/>
      <c r="B817" s="228"/>
      <c r="C817" s="259" t="s">
        <v>840</v>
      </c>
      <c r="D817" s="232"/>
      <c r="E817" s="233">
        <v>37.24</v>
      </c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10"/>
      <c r="Z817" s="210"/>
      <c r="AA817" s="210"/>
      <c r="AB817" s="210"/>
      <c r="AC817" s="210"/>
      <c r="AD817" s="210"/>
      <c r="AE817" s="210"/>
      <c r="AF817" s="210"/>
      <c r="AG817" s="210" t="s">
        <v>179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ht="20.399999999999999" outlineLevel="1" x14ac:dyDescent="0.25">
      <c r="A818" s="243">
        <v>149</v>
      </c>
      <c r="B818" s="244" t="s">
        <v>841</v>
      </c>
      <c r="C818" s="258" t="s">
        <v>842</v>
      </c>
      <c r="D818" s="245" t="s">
        <v>173</v>
      </c>
      <c r="E818" s="246">
        <v>467.50913000000003</v>
      </c>
      <c r="F818" s="247"/>
      <c r="G818" s="248">
        <f>ROUND(E818*F818,2)</f>
        <v>0</v>
      </c>
      <c r="H818" s="231"/>
      <c r="I818" s="230">
        <f>ROUND(E818*H818,2)</f>
        <v>0</v>
      </c>
      <c r="J818" s="231"/>
      <c r="K818" s="230">
        <f>ROUND(E818*J818,2)</f>
        <v>0</v>
      </c>
      <c r="L818" s="230">
        <v>21</v>
      </c>
      <c r="M818" s="230">
        <f>G818*(1+L818/100)</f>
        <v>0</v>
      </c>
      <c r="N818" s="230">
        <v>1.4499999999999999E-3</v>
      </c>
      <c r="O818" s="230">
        <f>ROUND(E818*N818,2)</f>
        <v>0.68</v>
      </c>
      <c r="P818" s="230">
        <v>0</v>
      </c>
      <c r="Q818" s="230">
        <f>ROUND(E818*P818,2)</f>
        <v>0</v>
      </c>
      <c r="R818" s="230"/>
      <c r="S818" s="230" t="s">
        <v>174</v>
      </c>
      <c r="T818" s="230" t="s">
        <v>175</v>
      </c>
      <c r="U818" s="230">
        <v>0</v>
      </c>
      <c r="V818" s="230">
        <f>ROUND(E818*U818,2)</f>
        <v>0</v>
      </c>
      <c r="W818" s="230"/>
      <c r="X818" s="230" t="s">
        <v>176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719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7"/>
      <c r="B819" s="228"/>
      <c r="C819" s="259" t="s">
        <v>843</v>
      </c>
      <c r="D819" s="232"/>
      <c r="E819" s="233">
        <v>35.090000000000003</v>
      </c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179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27"/>
      <c r="B820" s="228"/>
      <c r="C820" s="259" t="s">
        <v>844</v>
      </c>
      <c r="D820" s="232"/>
      <c r="E820" s="233">
        <v>22.5</v>
      </c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179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27"/>
      <c r="B821" s="228"/>
      <c r="C821" s="259" t="s">
        <v>845</v>
      </c>
      <c r="D821" s="232"/>
      <c r="E821" s="233">
        <v>13.26</v>
      </c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179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27"/>
      <c r="B822" s="228"/>
      <c r="C822" s="259" t="s">
        <v>846</v>
      </c>
      <c r="D822" s="232"/>
      <c r="E822" s="233">
        <v>77.61</v>
      </c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10"/>
      <c r="Z822" s="210"/>
      <c r="AA822" s="210"/>
      <c r="AB822" s="210"/>
      <c r="AC822" s="210"/>
      <c r="AD822" s="210"/>
      <c r="AE822" s="210"/>
      <c r="AF822" s="210"/>
      <c r="AG822" s="210" t="s">
        <v>179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27"/>
      <c r="B823" s="228"/>
      <c r="C823" s="259" t="s">
        <v>847</v>
      </c>
      <c r="D823" s="232"/>
      <c r="E823" s="233">
        <v>55.98</v>
      </c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179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27"/>
      <c r="B824" s="228"/>
      <c r="C824" s="259" t="s">
        <v>848</v>
      </c>
      <c r="D824" s="232"/>
      <c r="E824" s="233">
        <v>40.68</v>
      </c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179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27"/>
      <c r="B825" s="228"/>
      <c r="C825" s="259" t="s">
        <v>849</v>
      </c>
      <c r="D825" s="232"/>
      <c r="E825" s="233">
        <v>55.98</v>
      </c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179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27"/>
      <c r="B826" s="228"/>
      <c r="C826" s="259" t="s">
        <v>850</v>
      </c>
      <c r="D826" s="232"/>
      <c r="E826" s="233">
        <v>5.88</v>
      </c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179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27"/>
      <c r="B827" s="228"/>
      <c r="C827" s="259" t="s">
        <v>851</v>
      </c>
      <c r="D827" s="232"/>
      <c r="E827" s="233">
        <v>27.49</v>
      </c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179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27"/>
      <c r="B828" s="228"/>
      <c r="C828" s="259" t="s">
        <v>852</v>
      </c>
      <c r="D828" s="232"/>
      <c r="E828" s="233">
        <v>15.53</v>
      </c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179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ht="20.399999999999999" outlineLevel="1" x14ac:dyDescent="0.25">
      <c r="A829" s="227"/>
      <c r="B829" s="228"/>
      <c r="C829" s="259" t="s">
        <v>853</v>
      </c>
      <c r="D829" s="232"/>
      <c r="E829" s="233">
        <v>80.27</v>
      </c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179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27"/>
      <c r="B830" s="228"/>
      <c r="C830" s="259" t="s">
        <v>840</v>
      </c>
      <c r="D830" s="232"/>
      <c r="E830" s="233">
        <v>37.24</v>
      </c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179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ht="20.399999999999999" outlineLevel="1" x14ac:dyDescent="0.25">
      <c r="A831" s="243">
        <v>150</v>
      </c>
      <c r="B831" s="244" t="s">
        <v>854</v>
      </c>
      <c r="C831" s="258" t="s">
        <v>855</v>
      </c>
      <c r="D831" s="245" t="s">
        <v>173</v>
      </c>
      <c r="E831" s="246">
        <v>467.50913000000003</v>
      </c>
      <c r="F831" s="247"/>
      <c r="G831" s="248">
        <f>ROUND(E831*F831,2)</f>
        <v>0</v>
      </c>
      <c r="H831" s="231"/>
      <c r="I831" s="230">
        <f>ROUND(E831*H831,2)</f>
        <v>0</v>
      </c>
      <c r="J831" s="231"/>
      <c r="K831" s="230">
        <f>ROUND(E831*J831,2)</f>
        <v>0</v>
      </c>
      <c r="L831" s="230">
        <v>21</v>
      </c>
      <c r="M831" s="230">
        <f>G831*(1+L831/100)</f>
        <v>0</v>
      </c>
      <c r="N831" s="230">
        <v>4.0299999999999997E-3</v>
      </c>
      <c r="O831" s="230">
        <f>ROUND(E831*N831,2)</f>
        <v>1.88</v>
      </c>
      <c r="P831" s="230">
        <v>0</v>
      </c>
      <c r="Q831" s="230">
        <f>ROUND(E831*P831,2)</f>
        <v>0</v>
      </c>
      <c r="R831" s="230"/>
      <c r="S831" s="230" t="s">
        <v>174</v>
      </c>
      <c r="T831" s="230" t="s">
        <v>175</v>
      </c>
      <c r="U831" s="230">
        <v>0</v>
      </c>
      <c r="V831" s="230">
        <f>ROUND(E831*U831,2)</f>
        <v>0</v>
      </c>
      <c r="W831" s="230"/>
      <c r="X831" s="230" t="s">
        <v>176</v>
      </c>
      <c r="Y831" s="210"/>
      <c r="Z831" s="210"/>
      <c r="AA831" s="210"/>
      <c r="AB831" s="210"/>
      <c r="AC831" s="210"/>
      <c r="AD831" s="210"/>
      <c r="AE831" s="210"/>
      <c r="AF831" s="210"/>
      <c r="AG831" s="210" t="s">
        <v>719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27"/>
      <c r="B832" s="228"/>
      <c r="C832" s="259" t="s">
        <v>843</v>
      </c>
      <c r="D832" s="232"/>
      <c r="E832" s="233">
        <v>35.090000000000003</v>
      </c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179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27"/>
      <c r="B833" s="228"/>
      <c r="C833" s="259" t="s">
        <v>844</v>
      </c>
      <c r="D833" s="232"/>
      <c r="E833" s="233">
        <v>22.5</v>
      </c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179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27"/>
      <c r="B834" s="228"/>
      <c r="C834" s="259" t="s">
        <v>845</v>
      </c>
      <c r="D834" s="232"/>
      <c r="E834" s="233">
        <v>13.26</v>
      </c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179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27"/>
      <c r="B835" s="228"/>
      <c r="C835" s="259" t="s">
        <v>846</v>
      </c>
      <c r="D835" s="232"/>
      <c r="E835" s="233">
        <v>77.61</v>
      </c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179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27"/>
      <c r="B836" s="228"/>
      <c r="C836" s="259" t="s">
        <v>847</v>
      </c>
      <c r="D836" s="232"/>
      <c r="E836" s="233">
        <v>55.98</v>
      </c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179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5">
      <c r="A837" s="227"/>
      <c r="B837" s="228"/>
      <c r="C837" s="259" t="s">
        <v>848</v>
      </c>
      <c r="D837" s="232"/>
      <c r="E837" s="233">
        <v>40.68</v>
      </c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179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27"/>
      <c r="B838" s="228"/>
      <c r="C838" s="259" t="s">
        <v>849</v>
      </c>
      <c r="D838" s="232"/>
      <c r="E838" s="233">
        <v>55.98</v>
      </c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179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27"/>
      <c r="B839" s="228"/>
      <c r="C839" s="259" t="s">
        <v>850</v>
      </c>
      <c r="D839" s="232"/>
      <c r="E839" s="233">
        <v>5.88</v>
      </c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179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27"/>
      <c r="B840" s="228"/>
      <c r="C840" s="259" t="s">
        <v>851</v>
      </c>
      <c r="D840" s="232"/>
      <c r="E840" s="233">
        <v>27.49</v>
      </c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179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27"/>
      <c r="B841" s="228"/>
      <c r="C841" s="259" t="s">
        <v>852</v>
      </c>
      <c r="D841" s="232"/>
      <c r="E841" s="233">
        <v>15.53</v>
      </c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179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ht="20.399999999999999" outlineLevel="1" x14ac:dyDescent="0.25">
      <c r="A842" s="227"/>
      <c r="B842" s="228"/>
      <c r="C842" s="259" t="s">
        <v>853</v>
      </c>
      <c r="D842" s="232"/>
      <c r="E842" s="233">
        <v>80.27</v>
      </c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179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27"/>
      <c r="B843" s="228"/>
      <c r="C843" s="259" t="s">
        <v>840</v>
      </c>
      <c r="D843" s="232"/>
      <c r="E843" s="233">
        <v>37.24</v>
      </c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179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ht="30.6" outlineLevel="1" x14ac:dyDescent="0.25">
      <c r="A844" s="243">
        <v>151</v>
      </c>
      <c r="B844" s="244" t="s">
        <v>856</v>
      </c>
      <c r="C844" s="258" t="s">
        <v>857</v>
      </c>
      <c r="D844" s="245" t="s">
        <v>173</v>
      </c>
      <c r="E844" s="246">
        <v>75.397499999999994</v>
      </c>
      <c r="F844" s="247"/>
      <c r="G844" s="248">
        <f>ROUND(E844*F844,2)</f>
        <v>0</v>
      </c>
      <c r="H844" s="231"/>
      <c r="I844" s="230">
        <f>ROUND(E844*H844,2)</f>
        <v>0</v>
      </c>
      <c r="J844" s="231"/>
      <c r="K844" s="230">
        <f>ROUND(E844*J844,2)</f>
        <v>0</v>
      </c>
      <c r="L844" s="230">
        <v>21</v>
      </c>
      <c r="M844" s="230">
        <f>G844*(1+L844/100)</f>
        <v>0</v>
      </c>
      <c r="N844" s="230">
        <v>1.404E-2</v>
      </c>
      <c r="O844" s="230">
        <f>ROUND(E844*N844,2)</f>
        <v>1.06</v>
      </c>
      <c r="P844" s="230">
        <v>0</v>
      </c>
      <c r="Q844" s="230">
        <f>ROUND(E844*P844,2)</f>
        <v>0</v>
      </c>
      <c r="R844" s="230"/>
      <c r="S844" s="230" t="s">
        <v>174</v>
      </c>
      <c r="T844" s="230" t="s">
        <v>175</v>
      </c>
      <c r="U844" s="230">
        <v>0</v>
      </c>
      <c r="V844" s="230">
        <f>ROUND(E844*U844,2)</f>
        <v>0</v>
      </c>
      <c r="W844" s="230"/>
      <c r="X844" s="230" t="s">
        <v>176</v>
      </c>
      <c r="Y844" s="210"/>
      <c r="Z844" s="210"/>
      <c r="AA844" s="210"/>
      <c r="AB844" s="210"/>
      <c r="AC844" s="210"/>
      <c r="AD844" s="210"/>
      <c r="AE844" s="210"/>
      <c r="AF844" s="210"/>
      <c r="AG844" s="210" t="s">
        <v>177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0.399999999999999" outlineLevel="1" x14ac:dyDescent="0.25">
      <c r="A845" s="227"/>
      <c r="B845" s="228"/>
      <c r="C845" s="259" t="s">
        <v>858</v>
      </c>
      <c r="D845" s="232"/>
      <c r="E845" s="233">
        <v>64.42</v>
      </c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10"/>
      <c r="Z845" s="210"/>
      <c r="AA845" s="210"/>
      <c r="AB845" s="210"/>
      <c r="AC845" s="210"/>
      <c r="AD845" s="210"/>
      <c r="AE845" s="210"/>
      <c r="AF845" s="210"/>
      <c r="AG845" s="210" t="s">
        <v>179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27"/>
      <c r="B846" s="228"/>
      <c r="C846" s="259" t="s">
        <v>525</v>
      </c>
      <c r="D846" s="232"/>
      <c r="E846" s="233">
        <v>10.97</v>
      </c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179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ht="20.399999999999999" outlineLevel="1" x14ac:dyDescent="0.25">
      <c r="A847" s="243">
        <v>152</v>
      </c>
      <c r="B847" s="244" t="s">
        <v>859</v>
      </c>
      <c r="C847" s="258" t="s">
        <v>860</v>
      </c>
      <c r="D847" s="245" t="s">
        <v>173</v>
      </c>
      <c r="E847" s="246">
        <v>286.95499999999998</v>
      </c>
      <c r="F847" s="247"/>
      <c r="G847" s="248">
        <f>ROUND(E847*F847,2)</f>
        <v>0</v>
      </c>
      <c r="H847" s="231"/>
      <c r="I847" s="230">
        <f>ROUND(E847*H847,2)</f>
        <v>0</v>
      </c>
      <c r="J847" s="231"/>
      <c r="K847" s="230">
        <f>ROUND(E847*J847,2)</f>
        <v>0</v>
      </c>
      <c r="L847" s="230">
        <v>21</v>
      </c>
      <c r="M847" s="230">
        <f>G847*(1+L847/100)</f>
        <v>0</v>
      </c>
      <c r="N847" s="230">
        <v>1.426E-2</v>
      </c>
      <c r="O847" s="230">
        <f>ROUND(E847*N847,2)</f>
        <v>4.09</v>
      </c>
      <c r="P847" s="230">
        <v>0</v>
      </c>
      <c r="Q847" s="230">
        <f>ROUND(E847*P847,2)</f>
        <v>0</v>
      </c>
      <c r="R847" s="230"/>
      <c r="S847" s="230" t="s">
        <v>174</v>
      </c>
      <c r="T847" s="230" t="s">
        <v>175</v>
      </c>
      <c r="U847" s="230">
        <v>0</v>
      </c>
      <c r="V847" s="230">
        <f>ROUND(E847*U847,2)</f>
        <v>0</v>
      </c>
      <c r="W847" s="230"/>
      <c r="X847" s="230" t="s">
        <v>176</v>
      </c>
      <c r="Y847" s="210"/>
      <c r="Z847" s="210"/>
      <c r="AA847" s="210"/>
      <c r="AB847" s="210"/>
      <c r="AC847" s="210"/>
      <c r="AD847" s="210"/>
      <c r="AE847" s="210"/>
      <c r="AF847" s="210"/>
      <c r="AG847" s="210" t="s">
        <v>177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27"/>
      <c r="B848" s="228"/>
      <c r="C848" s="259" t="s">
        <v>406</v>
      </c>
      <c r="D848" s="232"/>
      <c r="E848" s="233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179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27"/>
      <c r="B849" s="228"/>
      <c r="C849" s="259" t="s">
        <v>861</v>
      </c>
      <c r="D849" s="232"/>
      <c r="E849" s="233">
        <v>63.6</v>
      </c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179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5">
      <c r="A850" s="227"/>
      <c r="B850" s="228"/>
      <c r="C850" s="259" t="s">
        <v>408</v>
      </c>
      <c r="D850" s="232"/>
      <c r="E850" s="233">
        <v>84.1</v>
      </c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179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5">
      <c r="A851" s="227"/>
      <c r="B851" s="228"/>
      <c r="C851" s="259" t="s">
        <v>409</v>
      </c>
      <c r="D851" s="232"/>
      <c r="E851" s="233">
        <v>114.06</v>
      </c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179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5">
      <c r="A852" s="227"/>
      <c r="B852" s="228"/>
      <c r="C852" s="259" t="s">
        <v>410</v>
      </c>
      <c r="D852" s="232"/>
      <c r="E852" s="233">
        <v>25.2</v>
      </c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179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43">
        <v>153</v>
      </c>
      <c r="B853" s="244" t="s">
        <v>862</v>
      </c>
      <c r="C853" s="258" t="s">
        <v>863</v>
      </c>
      <c r="D853" s="245" t="s">
        <v>301</v>
      </c>
      <c r="E853" s="246">
        <v>32.799999999999997</v>
      </c>
      <c r="F853" s="247"/>
      <c r="G853" s="248">
        <f>ROUND(E853*F853,2)</f>
        <v>0</v>
      </c>
      <c r="H853" s="231"/>
      <c r="I853" s="230">
        <f>ROUND(E853*H853,2)</f>
        <v>0</v>
      </c>
      <c r="J853" s="231"/>
      <c r="K853" s="230">
        <f>ROUND(E853*J853,2)</f>
        <v>0</v>
      </c>
      <c r="L853" s="230">
        <v>21</v>
      </c>
      <c r="M853" s="230">
        <f>G853*(1+L853/100)</f>
        <v>0</v>
      </c>
      <c r="N853" s="230">
        <v>1.6000000000000001E-4</v>
      </c>
      <c r="O853" s="230">
        <f>ROUND(E853*N853,2)</f>
        <v>0.01</v>
      </c>
      <c r="P853" s="230">
        <v>0</v>
      </c>
      <c r="Q853" s="230">
        <f>ROUND(E853*P853,2)</f>
        <v>0</v>
      </c>
      <c r="R853" s="230"/>
      <c r="S853" s="230" t="s">
        <v>174</v>
      </c>
      <c r="T853" s="230" t="s">
        <v>175</v>
      </c>
      <c r="U853" s="230">
        <v>0</v>
      </c>
      <c r="V853" s="230">
        <f>ROUND(E853*U853,2)</f>
        <v>0</v>
      </c>
      <c r="W853" s="230"/>
      <c r="X853" s="230" t="s">
        <v>176</v>
      </c>
      <c r="Y853" s="210"/>
      <c r="Z853" s="210"/>
      <c r="AA853" s="210"/>
      <c r="AB853" s="210"/>
      <c r="AC853" s="210"/>
      <c r="AD853" s="210"/>
      <c r="AE853" s="210"/>
      <c r="AF853" s="210"/>
      <c r="AG853" s="210" t="s">
        <v>177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27"/>
      <c r="B854" s="228"/>
      <c r="C854" s="259" t="s">
        <v>864</v>
      </c>
      <c r="D854" s="232"/>
      <c r="E854" s="233">
        <v>32.799999999999997</v>
      </c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179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49">
        <v>154</v>
      </c>
      <c r="B855" s="250" t="s">
        <v>865</v>
      </c>
      <c r="C855" s="260" t="s">
        <v>866</v>
      </c>
      <c r="D855" s="251" t="s">
        <v>182</v>
      </c>
      <c r="E855" s="252">
        <v>1</v>
      </c>
      <c r="F855" s="253"/>
      <c r="G855" s="254">
        <f>ROUND(E855*F855,2)</f>
        <v>0</v>
      </c>
      <c r="H855" s="231"/>
      <c r="I855" s="230">
        <f>ROUND(E855*H855,2)</f>
        <v>0</v>
      </c>
      <c r="J855" s="231"/>
      <c r="K855" s="230">
        <f>ROUND(E855*J855,2)</f>
        <v>0</v>
      </c>
      <c r="L855" s="230">
        <v>21</v>
      </c>
      <c r="M855" s="230">
        <f>G855*(1+L855/100)</f>
        <v>0</v>
      </c>
      <c r="N855" s="230">
        <v>3.1099999999999999E-3</v>
      </c>
      <c r="O855" s="230">
        <f>ROUND(E855*N855,2)</f>
        <v>0</v>
      </c>
      <c r="P855" s="230">
        <v>0</v>
      </c>
      <c r="Q855" s="230">
        <f>ROUND(E855*P855,2)</f>
        <v>0</v>
      </c>
      <c r="R855" s="230"/>
      <c r="S855" s="230" t="s">
        <v>174</v>
      </c>
      <c r="T855" s="230" t="s">
        <v>175</v>
      </c>
      <c r="U855" s="230">
        <v>0</v>
      </c>
      <c r="V855" s="230">
        <f>ROUND(E855*U855,2)</f>
        <v>0</v>
      </c>
      <c r="W855" s="230"/>
      <c r="X855" s="230" t="s">
        <v>176</v>
      </c>
      <c r="Y855" s="210"/>
      <c r="Z855" s="210"/>
      <c r="AA855" s="210"/>
      <c r="AB855" s="210"/>
      <c r="AC855" s="210"/>
      <c r="AD855" s="210"/>
      <c r="AE855" s="210"/>
      <c r="AF855" s="210"/>
      <c r="AG855" s="210" t="s">
        <v>177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ht="20.399999999999999" outlineLevel="1" x14ac:dyDescent="0.25">
      <c r="A856" s="243">
        <v>155</v>
      </c>
      <c r="B856" s="244" t="s">
        <v>867</v>
      </c>
      <c r="C856" s="258" t="s">
        <v>868</v>
      </c>
      <c r="D856" s="245" t="s">
        <v>173</v>
      </c>
      <c r="E856" s="246">
        <v>303.935</v>
      </c>
      <c r="F856" s="247"/>
      <c r="G856" s="248">
        <f>ROUND(E856*F856,2)</f>
        <v>0</v>
      </c>
      <c r="H856" s="231"/>
      <c r="I856" s="230">
        <f>ROUND(E856*H856,2)</f>
        <v>0</v>
      </c>
      <c r="J856" s="231"/>
      <c r="K856" s="230">
        <f>ROUND(E856*J856,2)</f>
        <v>0</v>
      </c>
      <c r="L856" s="230">
        <v>21</v>
      </c>
      <c r="M856" s="230">
        <f>G856*(1+L856/100)</f>
        <v>0</v>
      </c>
      <c r="N856" s="230">
        <v>7.2999999999999996E-4</v>
      </c>
      <c r="O856" s="230">
        <f>ROUND(E856*N856,2)</f>
        <v>0.22</v>
      </c>
      <c r="P856" s="230">
        <v>0</v>
      </c>
      <c r="Q856" s="230">
        <f>ROUND(E856*P856,2)</f>
        <v>0</v>
      </c>
      <c r="R856" s="230"/>
      <c r="S856" s="230" t="s">
        <v>174</v>
      </c>
      <c r="T856" s="230" t="s">
        <v>175</v>
      </c>
      <c r="U856" s="230">
        <v>0</v>
      </c>
      <c r="V856" s="230">
        <f>ROUND(E856*U856,2)</f>
        <v>0</v>
      </c>
      <c r="W856" s="230"/>
      <c r="X856" s="230" t="s">
        <v>176</v>
      </c>
      <c r="Y856" s="210"/>
      <c r="Z856" s="210"/>
      <c r="AA856" s="210"/>
      <c r="AB856" s="210"/>
      <c r="AC856" s="210"/>
      <c r="AD856" s="210"/>
      <c r="AE856" s="210"/>
      <c r="AF856" s="210"/>
      <c r="AG856" s="210" t="s">
        <v>177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5">
      <c r="A857" s="227"/>
      <c r="B857" s="228"/>
      <c r="C857" s="259" t="s">
        <v>869</v>
      </c>
      <c r="D857" s="232"/>
      <c r="E857" s="233">
        <v>23.79</v>
      </c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179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5">
      <c r="A858" s="227"/>
      <c r="B858" s="228"/>
      <c r="C858" s="259" t="s">
        <v>870</v>
      </c>
      <c r="D858" s="232"/>
      <c r="E858" s="233">
        <v>111.97</v>
      </c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179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27"/>
      <c r="B859" s="228"/>
      <c r="C859" s="259" t="s">
        <v>871</v>
      </c>
      <c r="D859" s="232"/>
      <c r="E859" s="233">
        <v>91.74</v>
      </c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179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5">
      <c r="A860" s="227"/>
      <c r="B860" s="228"/>
      <c r="C860" s="259" t="s">
        <v>872</v>
      </c>
      <c r="D860" s="232"/>
      <c r="E860" s="233">
        <v>76.44</v>
      </c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179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ht="30.6" outlineLevel="1" x14ac:dyDescent="0.25">
      <c r="A861" s="243">
        <v>156</v>
      </c>
      <c r="B861" s="244" t="s">
        <v>873</v>
      </c>
      <c r="C861" s="258" t="s">
        <v>874</v>
      </c>
      <c r="D861" s="245" t="s">
        <v>301</v>
      </c>
      <c r="E861" s="246">
        <v>272.10000000000002</v>
      </c>
      <c r="F861" s="247"/>
      <c r="G861" s="248">
        <f>ROUND(E861*F861,2)</f>
        <v>0</v>
      </c>
      <c r="H861" s="231"/>
      <c r="I861" s="230">
        <f>ROUND(E861*H861,2)</f>
        <v>0</v>
      </c>
      <c r="J861" s="231"/>
      <c r="K861" s="230">
        <f>ROUND(E861*J861,2)</f>
        <v>0</v>
      </c>
      <c r="L861" s="230">
        <v>21</v>
      </c>
      <c r="M861" s="230">
        <f>G861*(1+L861/100)</f>
        <v>0</v>
      </c>
      <c r="N861" s="230">
        <v>0</v>
      </c>
      <c r="O861" s="230">
        <f>ROUND(E861*N861,2)</f>
        <v>0</v>
      </c>
      <c r="P861" s="230">
        <v>0</v>
      </c>
      <c r="Q861" s="230">
        <f>ROUND(E861*P861,2)</f>
        <v>0</v>
      </c>
      <c r="R861" s="230"/>
      <c r="S861" s="230" t="s">
        <v>328</v>
      </c>
      <c r="T861" s="230" t="s">
        <v>175</v>
      </c>
      <c r="U861" s="230">
        <v>0</v>
      </c>
      <c r="V861" s="230">
        <f>ROUND(E861*U861,2)</f>
        <v>0</v>
      </c>
      <c r="W861" s="230"/>
      <c r="X861" s="230" t="s">
        <v>176</v>
      </c>
      <c r="Y861" s="210"/>
      <c r="Z861" s="210"/>
      <c r="AA861" s="210"/>
      <c r="AB861" s="210"/>
      <c r="AC861" s="210"/>
      <c r="AD861" s="210"/>
      <c r="AE861" s="210"/>
      <c r="AF861" s="210"/>
      <c r="AG861" s="210" t="s">
        <v>177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27"/>
      <c r="B862" s="228"/>
      <c r="C862" s="259" t="s">
        <v>875</v>
      </c>
      <c r="D862" s="232"/>
      <c r="E862" s="233">
        <v>172.5</v>
      </c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179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27"/>
      <c r="B863" s="228"/>
      <c r="C863" s="259" t="s">
        <v>876</v>
      </c>
      <c r="D863" s="232"/>
      <c r="E863" s="233">
        <v>75.599999999999994</v>
      </c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179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5">
      <c r="A864" s="227"/>
      <c r="B864" s="228"/>
      <c r="C864" s="259" t="s">
        <v>877</v>
      </c>
      <c r="D864" s="232"/>
      <c r="E864" s="233">
        <v>24</v>
      </c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10"/>
      <c r="Z864" s="210"/>
      <c r="AA864" s="210"/>
      <c r="AB864" s="210"/>
      <c r="AC864" s="210"/>
      <c r="AD864" s="210"/>
      <c r="AE864" s="210"/>
      <c r="AF864" s="210"/>
      <c r="AG864" s="210" t="s">
        <v>179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ht="20.399999999999999" outlineLevel="1" x14ac:dyDescent="0.25">
      <c r="A865" s="243">
        <v>157</v>
      </c>
      <c r="B865" s="244" t="s">
        <v>878</v>
      </c>
      <c r="C865" s="258" t="s">
        <v>879</v>
      </c>
      <c r="D865" s="245" t="s">
        <v>616</v>
      </c>
      <c r="E865" s="246">
        <v>104</v>
      </c>
      <c r="F865" s="247"/>
      <c r="G865" s="248">
        <f>ROUND(E865*F865,2)</f>
        <v>0</v>
      </c>
      <c r="H865" s="231"/>
      <c r="I865" s="230">
        <f>ROUND(E865*H865,2)</f>
        <v>0</v>
      </c>
      <c r="J865" s="231"/>
      <c r="K865" s="230">
        <f>ROUND(E865*J865,2)</f>
        <v>0</v>
      </c>
      <c r="L865" s="230">
        <v>21</v>
      </c>
      <c r="M865" s="230">
        <f>G865*(1+L865/100)</f>
        <v>0</v>
      </c>
      <c r="N865" s="230">
        <v>0</v>
      </c>
      <c r="O865" s="230">
        <f>ROUND(E865*N865,2)</f>
        <v>0</v>
      </c>
      <c r="P865" s="230">
        <v>0</v>
      </c>
      <c r="Q865" s="230">
        <f>ROUND(E865*P865,2)</f>
        <v>0</v>
      </c>
      <c r="R865" s="230"/>
      <c r="S865" s="230" t="s">
        <v>328</v>
      </c>
      <c r="T865" s="230" t="s">
        <v>175</v>
      </c>
      <c r="U865" s="230">
        <v>0</v>
      </c>
      <c r="V865" s="230">
        <f>ROUND(E865*U865,2)</f>
        <v>0</v>
      </c>
      <c r="W865" s="230"/>
      <c r="X865" s="230" t="s">
        <v>176</v>
      </c>
      <c r="Y865" s="210"/>
      <c r="Z865" s="210"/>
      <c r="AA865" s="210"/>
      <c r="AB865" s="210"/>
      <c r="AC865" s="210"/>
      <c r="AD865" s="210"/>
      <c r="AE865" s="210"/>
      <c r="AF865" s="210"/>
      <c r="AG865" s="210" t="s">
        <v>177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5">
      <c r="A866" s="227"/>
      <c r="B866" s="228"/>
      <c r="C866" s="259" t="s">
        <v>880</v>
      </c>
      <c r="D866" s="232"/>
      <c r="E866" s="233">
        <v>104</v>
      </c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179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ht="30.6" outlineLevel="1" x14ac:dyDescent="0.25">
      <c r="A867" s="243">
        <v>158</v>
      </c>
      <c r="B867" s="244" t="s">
        <v>881</v>
      </c>
      <c r="C867" s="258" t="s">
        <v>882</v>
      </c>
      <c r="D867" s="245" t="s">
        <v>173</v>
      </c>
      <c r="E867" s="246">
        <v>375.97750000000002</v>
      </c>
      <c r="F867" s="247"/>
      <c r="G867" s="248">
        <f>ROUND(E867*F867,2)</f>
        <v>0</v>
      </c>
      <c r="H867" s="231"/>
      <c r="I867" s="230">
        <f>ROUND(E867*H867,2)</f>
        <v>0</v>
      </c>
      <c r="J867" s="231"/>
      <c r="K867" s="230">
        <f>ROUND(E867*J867,2)</f>
        <v>0</v>
      </c>
      <c r="L867" s="230">
        <v>21</v>
      </c>
      <c r="M867" s="230">
        <f>G867*(1+L867/100)</f>
        <v>0</v>
      </c>
      <c r="N867" s="230">
        <v>0</v>
      </c>
      <c r="O867" s="230">
        <f>ROUND(E867*N867,2)</f>
        <v>0</v>
      </c>
      <c r="P867" s="230">
        <v>0</v>
      </c>
      <c r="Q867" s="230">
        <f>ROUND(E867*P867,2)</f>
        <v>0</v>
      </c>
      <c r="R867" s="230"/>
      <c r="S867" s="230" t="s">
        <v>328</v>
      </c>
      <c r="T867" s="230" t="s">
        <v>175</v>
      </c>
      <c r="U867" s="230">
        <v>0</v>
      </c>
      <c r="V867" s="230">
        <f>ROUND(E867*U867,2)</f>
        <v>0</v>
      </c>
      <c r="W867" s="230"/>
      <c r="X867" s="230" t="s">
        <v>176</v>
      </c>
      <c r="Y867" s="210"/>
      <c r="Z867" s="210"/>
      <c r="AA867" s="210"/>
      <c r="AB867" s="210"/>
      <c r="AC867" s="210"/>
      <c r="AD867" s="210"/>
      <c r="AE867" s="210"/>
      <c r="AF867" s="210"/>
      <c r="AG867" s="210" t="s">
        <v>193</v>
      </c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5">
      <c r="A868" s="227"/>
      <c r="B868" s="228"/>
      <c r="C868" s="259" t="s">
        <v>883</v>
      </c>
      <c r="D868" s="232"/>
      <c r="E868" s="233">
        <v>31.54</v>
      </c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10"/>
      <c r="Z868" s="210"/>
      <c r="AA868" s="210"/>
      <c r="AB868" s="210"/>
      <c r="AC868" s="210"/>
      <c r="AD868" s="210"/>
      <c r="AE868" s="210"/>
      <c r="AF868" s="210"/>
      <c r="AG868" s="210" t="s">
        <v>179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1" x14ac:dyDescent="0.25">
      <c r="A869" s="227"/>
      <c r="B869" s="228"/>
      <c r="C869" s="259" t="s">
        <v>884</v>
      </c>
      <c r="D869" s="232"/>
      <c r="E869" s="233">
        <v>230.99</v>
      </c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179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1" x14ac:dyDescent="0.25">
      <c r="A870" s="227"/>
      <c r="B870" s="228"/>
      <c r="C870" s="259" t="s">
        <v>885</v>
      </c>
      <c r="D870" s="232"/>
      <c r="E870" s="233">
        <v>88.14</v>
      </c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179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5">
      <c r="A871" s="227"/>
      <c r="B871" s="228"/>
      <c r="C871" s="259" t="s">
        <v>886</v>
      </c>
      <c r="D871" s="232"/>
      <c r="E871" s="233">
        <v>25.31</v>
      </c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179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.399999999999999" outlineLevel="1" x14ac:dyDescent="0.25">
      <c r="A872" s="249">
        <v>159</v>
      </c>
      <c r="B872" s="250" t="s">
        <v>887</v>
      </c>
      <c r="C872" s="260" t="s">
        <v>888</v>
      </c>
      <c r="D872" s="251" t="s">
        <v>338</v>
      </c>
      <c r="E872" s="252">
        <v>1</v>
      </c>
      <c r="F872" s="253"/>
      <c r="G872" s="254">
        <f>ROUND(E872*F872,2)</f>
        <v>0</v>
      </c>
      <c r="H872" s="231"/>
      <c r="I872" s="230">
        <f>ROUND(E872*H872,2)</f>
        <v>0</v>
      </c>
      <c r="J872" s="231"/>
      <c r="K872" s="230">
        <f>ROUND(E872*J872,2)</f>
        <v>0</v>
      </c>
      <c r="L872" s="230">
        <v>21</v>
      </c>
      <c r="M872" s="230">
        <f>G872*(1+L872/100)</f>
        <v>0</v>
      </c>
      <c r="N872" s="230">
        <v>0</v>
      </c>
      <c r="O872" s="230">
        <f>ROUND(E872*N872,2)</f>
        <v>0</v>
      </c>
      <c r="P872" s="230">
        <v>0</v>
      </c>
      <c r="Q872" s="230">
        <f>ROUND(E872*P872,2)</f>
        <v>0</v>
      </c>
      <c r="R872" s="230"/>
      <c r="S872" s="230" t="s">
        <v>174</v>
      </c>
      <c r="T872" s="230" t="s">
        <v>175</v>
      </c>
      <c r="U872" s="230">
        <v>0</v>
      </c>
      <c r="V872" s="230">
        <f>ROUND(E872*U872,2)</f>
        <v>0</v>
      </c>
      <c r="W872" s="230"/>
      <c r="X872" s="230" t="s">
        <v>176</v>
      </c>
      <c r="Y872" s="210"/>
      <c r="Z872" s="210"/>
      <c r="AA872" s="210"/>
      <c r="AB872" s="210"/>
      <c r="AC872" s="210"/>
      <c r="AD872" s="210"/>
      <c r="AE872" s="210"/>
      <c r="AF872" s="210"/>
      <c r="AG872" s="210" t="s">
        <v>719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5">
      <c r="A873" s="249">
        <v>160</v>
      </c>
      <c r="B873" s="250" t="s">
        <v>889</v>
      </c>
      <c r="C873" s="260" t="s">
        <v>890</v>
      </c>
      <c r="D873" s="251" t="s">
        <v>182</v>
      </c>
      <c r="E873" s="252">
        <v>5</v>
      </c>
      <c r="F873" s="253"/>
      <c r="G873" s="254">
        <f>ROUND(E873*F873,2)</f>
        <v>0</v>
      </c>
      <c r="H873" s="231"/>
      <c r="I873" s="230">
        <f>ROUND(E873*H873,2)</f>
        <v>0</v>
      </c>
      <c r="J873" s="231"/>
      <c r="K873" s="230">
        <f>ROUND(E873*J873,2)</f>
        <v>0</v>
      </c>
      <c r="L873" s="230">
        <v>21</v>
      </c>
      <c r="M873" s="230">
        <f>G873*(1+L873/100)</f>
        <v>0</v>
      </c>
      <c r="N873" s="230">
        <v>2.3570000000000001E-2</v>
      </c>
      <c r="O873" s="230">
        <f>ROUND(E873*N873,2)</f>
        <v>0.12</v>
      </c>
      <c r="P873" s="230">
        <v>0</v>
      </c>
      <c r="Q873" s="230">
        <f>ROUND(E873*P873,2)</f>
        <v>0</v>
      </c>
      <c r="R873" s="230"/>
      <c r="S873" s="230" t="s">
        <v>174</v>
      </c>
      <c r="T873" s="230" t="s">
        <v>175</v>
      </c>
      <c r="U873" s="230">
        <v>0</v>
      </c>
      <c r="V873" s="230">
        <f>ROUND(E873*U873,2)</f>
        <v>0</v>
      </c>
      <c r="W873" s="230"/>
      <c r="X873" s="230" t="s">
        <v>176</v>
      </c>
      <c r="Y873" s="210"/>
      <c r="Z873" s="210"/>
      <c r="AA873" s="210"/>
      <c r="AB873" s="210"/>
      <c r="AC873" s="210"/>
      <c r="AD873" s="210"/>
      <c r="AE873" s="210"/>
      <c r="AF873" s="210"/>
      <c r="AG873" s="210" t="s">
        <v>719</v>
      </c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ht="30.6" outlineLevel="1" x14ac:dyDescent="0.25">
      <c r="A874" s="243">
        <v>161</v>
      </c>
      <c r="B874" s="244" t="s">
        <v>891</v>
      </c>
      <c r="C874" s="258" t="s">
        <v>892</v>
      </c>
      <c r="D874" s="245" t="s">
        <v>173</v>
      </c>
      <c r="E874" s="246">
        <v>91.8</v>
      </c>
      <c r="F874" s="247"/>
      <c r="G874" s="248">
        <f>ROUND(E874*F874,2)</f>
        <v>0</v>
      </c>
      <c r="H874" s="231"/>
      <c r="I874" s="230">
        <f>ROUND(E874*H874,2)</f>
        <v>0</v>
      </c>
      <c r="J874" s="231"/>
      <c r="K874" s="230">
        <f>ROUND(E874*J874,2)</f>
        <v>0</v>
      </c>
      <c r="L874" s="230">
        <v>21</v>
      </c>
      <c r="M874" s="230">
        <f>G874*(1+L874/100)</f>
        <v>0</v>
      </c>
      <c r="N874" s="230">
        <v>1.426E-2</v>
      </c>
      <c r="O874" s="230">
        <f>ROUND(E874*N874,2)</f>
        <v>1.31</v>
      </c>
      <c r="P874" s="230">
        <v>0</v>
      </c>
      <c r="Q874" s="230">
        <f>ROUND(E874*P874,2)</f>
        <v>0</v>
      </c>
      <c r="R874" s="230"/>
      <c r="S874" s="230" t="s">
        <v>328</v>
      </c>
      <c r="T874" s="230" t="s">
        <v>175</v>
      </c>
      <c r="U874" s="230">
        <v>0</v>
      </c>
      <c r="V874" s="230">
        <f>ROUND(E874*U874,2)</f>
        <v>0</v>
      </c>
      <c r="W874" s="230"/>
      <c r="X874" s="230" t="s">
        <v>176</v>
      </c>
      <c r="Y874" s="210"/>
      <c r="Z874" s="210"/>
      <c r="AA874" s="210"/>
      <c r="AB874" s="210"/>
      <c r="AC874" s="210"/>
      <c r="AD874" s="210"/>
      <c r="AE874" s="210"/>
      <c r="AF874" s="210"/>
      <c r="AG874" s="210" t="s">
        <v>177</v>
      </c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5">
      <c r="A875" s="227"/>
      <c r="B875" s="228"/>
      <c r="C875" s="259" t="s">
        <v>759</v>
      </c>
      <c r="D875" s="232"/>
      <c r="E875" s="233"/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179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5">
      <c r="A876" s="227"/>
      <c r="B876" s="228"/>
      <c r="C876" s="259" t="s">
        <v>893</v>
      </c>
      <c r="D876" s="232"/>
      <c r="E876" s="233">
        <v>91.8</v>
      </c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179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ht="20.399999999999999" outlineLevel="1" x14ac:dyDescent="0.25">
      <c r="A877" s="243">
        <v>162</v>
      </c>
      <c r="B877" s="244" t="s">
        <v>894</v>
      </c>
      <c r="C877" s="258" t="s">
        <v>895</v>
      </c>
      <c r="D877" s="245" t="s">
        <v>173</v>
      </c>
      <c r="E877" s="246">
        <v>468.702</v>
      </c>
      <c r="F877" s="247"/>
      <c r="G877" s="248">
        <f>ROUND(E877*F877,2)</f>
        <v>0</v>
      </c>
      <c r="H877" s="231"/>
      <c r="I877" s="230">
        <f>ROUND(E877*H877,2)</f>
        <v>0</v>
      </c>
      <c r="J877" s="231"/>
      <c r="K877" s="230">
        <f>ROUND(E877*J877,2)</f>
        <v>0</v>
      </c>
      <c r="L877" s="230">
        <v>21</v>
      </c>
      <c r="M877" s="230">
        <f>G877*(1+L877/100)</f>
        <v>0</v>
      </c>
      <c r="N877" s="230">
        <v>1.6000000000000001E-4</v>
      </c>
      <c r="O877" s="230">
        <f>ROUND(E877*N877,2)</f>
        <v>7.0000000000000007E-2</v>
      </c>
      <c r="P877" s="230">
        <v>0</v>
      </c>
      <c r="Q877" s="230">
        <f>ROUND(E877*P877,2)</f>
        <v>0</v>
      </c>
      <c r="R877" s="230"/>
      <c r="S877" s="230" t="s">
        <v>174</v>
      </c>
      <c r="T877" s="230" t="s">
        <v>175</v>
      </c>
      <c r="U877" s="230">
        <v>0</v>
      </c>
      <c r="V877" s="230">
        <f>ROUND(E877*U877,2)</f>
        <v>0</v>
      </c>
      <c r="W877" s="230"/>
      <c r="X877" s="230" t="s">
        <v>176</v>
      </c>
      <c r="Y877" s="210"/>
      <c r="Z877" s="210"/>
      <c r="AA877" s="210"/>
      <c r="AB877" s="210"/>
      <c r="AC877" s="210"/>
      <c r="AD877" s="210"/>
      <c r="AE877" s="210"/>
      <c r="AF877" s="210"/>
      <c r="AG877" s="210" t="s">
        <v>719</v>
      </c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1" x14ac:dyDescent="0.25">
      <c r="A878" s="227"/>
      <c r="B878" s="228"/>
      <c r="C878" s="259" t="s">
        <v>896</v>
      </c>
      <c r="D878" s="232"/>
      <c r="E878" s="233">
        <v>106.95</v>
      </c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179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5">
      <c r="A879" s="227"/>
      <c r="B879" s="228"/>
      <c r="C879" s="259" t="s">
        <v>897</v>
      </c>
      <c r="D879" s="232"/>
      <c r="E879" s="233">
        <v>46.87</v>
      </c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179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1" x14ac:dyDescent="0.25">
      <c r="A880" s="227"/>
      <c r="B880" s="228"/>
      <c r="C880" s="259" t="s">
        <v>898</v>
      </c>
      <c r="D880" s="232"/>
      <c r="E880" s="233">
        <v>14.88</v>
      </c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179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1" x14ac:dyDescent="0.25">
      <c r="A881" s="227"/>
      <c r="B881" s="228"/>
      <c r="C881" s="259" t="s">
        <v>899</v>
      </c>
      <c r="D881" s="232"/>
      <c r="E881" s="233">
        <v>300</v>
      </c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179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49">
        <v>163</v>
      </c>
      <c r="B882" s="250" t="s">
        <v>900</v>
      </c>
      <c r="C882" s="260" t="s">
        <v>901</v>
      </c>
      <c r="D882" s="251" t="s">
        <v>338</v>
      </c>
      <c r="E882" s="252">
        <v>1</v>
      </c>
      <c r="F882" s="253"/>
      <c r="G882" s="254">
        <f>ROUND(E882*F882,2)</f>
        <v>0</v>
      </c>
      <c r="H882" s="231"/>
      <c r="I882" s="230">
        <f>ROUND(E882*H882,2)</f>
        <v>0</v>
      </c>
      <c r="J882" s="231"/>
      <c r="K882" s="230">
        <f>ROUND(E882*J882,2)</f>
        <v>0</v>
      </c>
      <c r="L882" s="230">
        <v>21</v>
      </c>
      <c r="M882" s="230">
        <f>G882*(1+L882/100)</f>
        <v>0</v>
      </c>
      <c r="N882" s="230">
        <v>0</v>
      </c>
      <c r="O882" s="230">
        <f>ROUND(E882*N882,2)</f>
        <v>0</v>
      </c>
      <c r="P882" s="230">
        <v>0</v>
      </c>
      <c r="Q882" s="230">
        <f>ROUND(E882*P882,2)</f>
        <v>0</v>
      </c>
      <c r="R882" s="230" t="s">
        <v>343</v>
      </c>
      <c r="S882" s="230" t="s">
        <v>174</v>
      </c>
      <c r="T882" s="230" t="s">
        <v>175</v>
      </c>
      <c r="U882" s="230">
        <v>0</v>
      </c>
      <c r="V882" s="230">
        <f>ROUND(E882*U882,2)</f>
        <v>0</v>
      </c>
      <c r="W882" s="230"/>
      <c r="X882" s="230" t="s">
        <v>344</v>
      </c>
      <c r="Y882" s="210"/>
      <c r="Z882" s="210"/>
      <c r="AA882" s="210"/>
      <c r="AB882" s="210"/>
      <c r="AC882" s="210"/>
      <c r="AD882" s="210"/>
      <c r="AE882" s="210"/>
      <c r="AF882" s="210"/>
      <c r="AG882" s="210" t="s">
        <v>902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5">
      <c r="A883" s="243">
        <v>164</v>
      </c>
      <c r="B883" s="244" t="s">
        <v>903</v>
      </c>
      <c r="C883" s="258" t="s">
        <v>904</v>
      </c>
      <c r="D883" s="245" t="s">
        <v>182</v>
      </c>
      <c r="E883" s="246">
        <v>0.95250999999999997</v>
      </c>
      <c r="F883" s="247"/>
      <c r="G883" s="248">
        <f>ROUND(E883*F883,2)</f>
        <v>0</v>
      </c>
      <c r="H883" s="231"/>
      <c r="I883" s="230">
        <f>ROUND(E883*H883,2)</f>
        <v>0</v>
      </c>
      <c r="J883" s="231"/>
      <c r="K883" s="230">
        <f>ROUND(E883*J883,2)</f>
        <v>0</v>
      </c>
      <c r="L883" s="230">
        <v>21</v>
      </c>
      <c r="M883" s="230">
        <f>G883*(1+L883/100)</f>
        <v>0</v>
      </c>
      <c r="N883" s="230">
        <v>0.55000000000000004</v>
      </c>
      <c r="O883" s="230">
        <f>ROUND(E883*N883,2)</f>
        <v>0.52</v>
      </c>
      <c r="P883" s="230">
        <v>0</v>
      </c>
      <c r="Q883" s="230">
        <f>ROUND(E883*P883,2)</f>
        <v>0</v>
      </c>
      <c r="R883" s="230"/>
      <c r="S883" s="230" t="s">
        <v>328</v>
      </c>
      <c r="T883" s="230" t="s">
        <v>175</v>
      </c>
      <c r="U883" s="230">
        <v>0</v>
      </c>
      <c r="V883" s="230">
        <f>ROUND(E883*U883,2)</f>
        <v>0</v>
      </c>
      <c r="W883" s="230"/>
      <c r="X883" s="230" t="s">
        <v>344</v>
      </c>
      <c r="Y883" s="210"/>
      <c r="Z883" s="210"/>
      <c r="AA883" s="210"/>
      <c r="AB883" s="210"/>
      <c r="AC883" s="210"/>
      <c r="AD883" s="210"/>
      <c r="AE883" s="210"/>
      <c r="AF883" s="210"/>
      <c r="AG883" s="210" t="s">
        <v>749</v>
      </c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5">
      <c r="A884" s="227"/>
      <c r="B884" s="228"/>
      <c r="C884" s="261" t="s">
        <v>255</v>
      </c>
      <c r="D884" s="234"/>
      <c r="E884" s="235"/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179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27"/>
      <c r="B885" s="228"/>
      <c r="C885" s="262" t="s">
        <v>905</v>
      </c>
      <c r="D885" s="234"/>
      <c r="E885" s="235">
        <v>32.799999999999997</v>
      </c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179</v>
      </c>
      <c r="AH885" s="210">
        <v>2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5">
      <c r="A886" s="227"/>
      <c r="B886" s="228"/>
      <c r="C886" s="261" t="s">
        <v>257</v>
      </c>
      <c r="D886" s="234"/>
      <c r="E886" s="235"/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179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5">
      <c r="A887" s="227"/>
      <c r="B887" s="228"/>
      <c r="C887" s="259" t="s">
        <v>906</v>
      </c>
      <c r="D887" s="232"/>
      <c r="E887" s="233">
        <v>0.95</v>
      </c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179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43">
        <v>165</v>
      </c>
      <c r="B888" s="244" t="s">
        <v>907</v>
      </c>
      <c r="C888" s="258" t="s">
        <v>908</v>
      </c>
      <c r="D888" s="245" t="s">
        <v>173</v>
      </c>
      <c r="E888" s="246">
        <v>319.13175000000001</v>
      </c>
      <c r="F888" s="247"/>
      <c r="G888" s="248">
        <f>ROUND(E888*F888,2)</f>
        <v>0</v>
      </c>
      <c r="H888" s="231"/>
      <c r="I888" s="230">
        <f>ROUND(E888*H888,2)</f>
        <v>0</v>
      </c>
      <c r="J888" s="231"/>
      <c r="K888" s="230">
        <f>ROUND(E888*J888,2)</f>
        <v>0</v>
      </c>
      <c r="L888" s="230">
        <v>21</v>
      </c>
      <c r="M888" s="230">
        <f>G888*(1+L888/100)</f>
        <v>0</v>
      </c>
      <c r="N888" s="230">
        <v>9.4999999999999998E-3</v>
      </c>
      <c r="O888" s="230">
        <f>ROUND(E888*N888,2)</f>
        <v>3.03</v>
      </c>
      <c r="P888" s="230">
        <v>0</v>
      </c>
      <c r="Q888" s="230">
        <f>ROUND(E888*P888,2)</f>
        <v>0</v>
      </c>
      <c r="R888" s="230" t="s">
        <v>343</v>
      </c>
      <c r="S888" s="230" t="s">
        <v>174</v>
      </c>
      <c r="T888" s="230" t="s">
        <v>175</v>
      </c>
      <c r="U888" s="230">
        <v>0</v>
      </c>
      <c r="V888" s="230">
        <f>ROUND(E888*U888,2)</f>
        <v>0</v>
      </c>
      <c r="W888" s="230"/>
      <c r="X888" s="230" t="s">
        <v>344</v>
      </c>
      <c r="Y888" s="210"/>
      <c r="Z888" s="210"/>
      <c r="AA888" s="210"/>
      <c r="AB888" s="210"/>
      <c r="AC888" s="210"/>
      <c r="AD888" s="210"/>
      <c r="AE888" s="210"/>
      <c r="AF888" s="210"/>
      <c r="AG888" s="210" t="s">
        <v>345</v>
      </c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27"/>
      <c r="B889" s="228"/>
      <c r="C889" s="261" t="s">
        <v>255</v>
      </c>
      <c r="D889" s="234"/>
      <c r="E889" s="235"/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179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27"/>
      <c r="B890" s="228"/>
      <c r="C890" s="262" t="s">
        <v>909</v>
      </c>
      <c r="D890" s="234"/>
      <c r="E890" s="235">
        <v>23.79</v>
      </c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179</v>
      </c>
      <c r="AH890" s="210">
        <v>2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27"/>
      <c r="B891" s="228"/>
      <c r="C891" s="262" t="s">
        <v>910</v>
      </c>
      <c r="D891" s="234"/>
      <c r="E891" s="235">
        <v>111.97</v>
      </c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179</v>
      </c>
      <c r="AH891" s="210">
        <v>2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27"/>
      <c r="B892" s="228"/>
      <c r="C892" s="262" t="s">
        <v>911</v>
      </c>
      <c r="D892" s="234"/>
      <c r="E892" s="235">
        <v>91.74</v>
      </c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179</v>
      </c>
      <c r="AH892" s="210">
        <v>2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27"/>
      <c r="B893" s="228"/>
      <c r="C893" s="262" t="s">
        <v>912</v>
      </c>
      <c r="D893" s="234"/>
      <c r="E893" s="235">
        <v>76.44</v>
      </c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179</v>
      </c>
      <c r="AH893" s="210">
        <v>2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27"/>
      <c r="B894" s="228"/>
      <c r="C894" s="261" t="s">
        <v>257</v>
      </c>
      <c r="D894" s="234"/>
      <c r="E894" s="235"/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179</v>
      </c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27"/>
      <c r="B895" s="228"/>
      <c r="C895" s="259" t="s">
        <v>913</v>
      </c>
      <c r="D895" s="232"/>
      <c r="E895" s="233">
        <v>319.13</v>
      </c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179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27">
        <v>166</v>
      </c>
      <c r="B896" s="228" t="s">
        <v>914</v>
      </c>
      <c r="C896" s="263" t="s">
        <v>915</v>
      </c>
      <c r="D896" s="229" t="s">
        <v>0</v>
      </c>
      <c r="E896" s="255"/>
      <c r="F896" s="231"/>
      <c r="G896" s="230">
        <f>ROUND(E896*F896,2)</f>
        <v>0</v>
      </c>
      <c r="H896" s="231"/>
      <c r="I896" s="230">
        <f>ROUND(E896*H896,2)</f>
        <v>0</v>
      </c>
      <c r="J896" s="231"/>
      <c r="K896" s="230">
        <f>ROUND(E896*J896,2)</f>
        <v>0</v>
      </c>
      <c r="L896" s="230">
        <v>21</v>
      </c>
      <c r="M896" s="230">
        <f>G896*(1+L896/100)</f>
        <v>0</v>
      </c>
      <c r="N896" s="230">
        <v>0</v>
      </c>
      <c r="O896" s="230">
        <f>ROUND(E896*N896,2)</f>
        <v>0</v>
      </c>
      <c r="P896" s="230">
        <v>0</v>
      </c>
      <c r="Q896" s="230">
        <f>ROUND(E896*P896,2)</f>
        <v>0</v>
      </c>
      <c r="R896" s="230"/>
      <c r="S896" s="230" t="s">
        <v>174</v>
      </c>
      <c r="T896" s="230" t="s">
        <v>175</v>
      </c>
      <c r="U896" s="230">
        <v>0</v>
      </c>
      <c r="V896" s="230">
        <f>ROUND(E896*U896,2)</f>
        <v>0</v>
      </c>
      <c r="W896" s="230"/>
      <c r="X896" s="230" t="s">
        <v>715</v>
      </c>
      <c r="Y896" s="210"/>
      <c r="Z896" s="210"/>
      <c r="AA896" s="210"/>
      <c r="AB896" s="210"/>
      <c r="AC896" s="210"/>
      <c r="AD896" s="210"/>
      <c r="AE896" s="210"/>
      <c r="AF896" s="210"/>
      <c r="AG896" s="210" t="s">
        <v>716</v>
      </c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x14ac:dyDescent="0.25">
      <c r="A897" s="237" t="s">
        <v>169</v>
      </c>
      <c r="B897" s="238" t="s">
        <v>113</v>
      </c>
      <c r="C897" s="257" t="s">
        <v>114</v>
      </c>
      <c r="D897" s="239"/>
      <c r="E897" s="240"/>
      <c r="F897" s="241"/>
      <c r="G897" s="242">
        <f>SUMIF(AG898:AG920,"&lt;&gt;NOR",G898:G920)</f>
        <v>0</v>
      </c>
      <c r="H897" s="236"/>
      <c r="I897" s="236">
        <f>SUM(I898:I920)</f>
        <v>0</v>
      </c>
      <c r="J897" s="236"/>
      <c r="K897" s="236">
        <f>SUM(K898:K920)</f>
        <v>0</v>
      </c>
      <c r="L897" s="236"/>
      <c r="M897" s="236">
        <f>SUM(M898:M920)</f>
        <v>0</v>
      </c>
      <c r="N897" s="236"/>
      <c r="O897" s="236">
        <f>SUM(O898:O920)</f>
        <v>0.60000000000000009</v>
      </c>
      <c r="P897" s="236"/>
      <c r="Q897" s="236">
        <f>SUM(Q898:Q920)</f>
        <v>0</v>
      </c>
      <c r="R897" s="236"/>
      <c r="S897" s="236"/>
      <c r="T897" s="236"/>
      <c r="U897" s="236"/>
      <c r="V897" s="236">
        <f>SUM(V898:V920)</f>
        <v>0</v>
      </c>
      <c r="W897" s="236"/>
      <c r="X897" s="236"/>
      <c r="AG897" t="s">
        <v>170</v>
      </c>
    </row>
    <row r="898" spans="1:60" outlineLevel="1" x14ac:dyDescent="0.25">
      <c r="A898" s="243">
        <v>167</v>
      </c>
      <c r="B898" s="244" t="s">
        <v>916</v>
      </c>
      <c r="C898" s="258" t="s">
        <v>917</v>
      </c>
      <c r="D898" s="245" t="s">
        <v>301</v>
      </c>
      <c r="E898" s="246">
        <v>21</v>
      </c>
      <c r="F898" s="247"/>
      <c r="G898" s="248">
        <f>ROUND(E898*F898,2)</f>
        <v>0</v>
      </c>
      <c r="H898" s="231"/>
      <c r="I898" s="230">
        <f>ROUND(E898*H898,2)</f>
        <v>0</v>
      </c>
      <c r="J898" s="231"/>
      <c r="K898" s="230">
        <f>ROUND(E898*J898,2)</f>
        <v>0</v>
      </c>
      <c r="L898" s="230">
        <v>21</v>
      </c>
      <c r="M898" s="230">
        <f>G898*(1+L898/100)</f>
        <v>0</v>
      </c>
      <c r="N898" s="230">
        <v>2.9299999999999999E-3</v>
      </c>
      <c r="O898" s="230">
        <f>ROUND(E898*N898,2)</f>
        <v>0.06</v>
      </c>
      <c r="P898" s="230">
        <v>0</v>
      </c>
      <c r="Q898" s="230">
        <f>ROUND(E898*P898,2)</f>
        <v>0</v>
      </c>
      <c r="R898" s="230"/>
      <c r="S898" s="230" t="s">
        <v>174</v>
      </c>
      <c r="T898" s="230" t="s">
        <v>175</v>
      </c>
      <c r="U898" s="230">
        <v>0</v>
      </c>
      <c r="V898" s="230">
        <f>ROUND(E898*U898,2)</f>
        <v>0</v>
      </c>
      <c r="W898" s="230"/>
      <c r="X898" s="230" t="s">
        <v>176</v>
      </c>
      <c r="Y898" s="210"/>
      <c r="Z898" s="210"/>
      <c r="AA898" s="210"/>
      <c r="AB898" s="210"/>
      <c r="AC898" s="210"/>
      <c r="AD898" s="210"/>
      <c r="AE898" s="210"/>
      <c r="AF898" s="210"/>
      <c r="AG898" s="210" t="s">
        <v>177</v>
      </c>
      <c r="AH898" s="210"/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27"/>
      <c r="B899" s="228"/>
      <c r="C899" s="259" t="s">
        <v>918</v>
      </c>
      <c r="D899" s="232"/>
      <c r="E899" s="233">
        <v>21</v>
      </c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179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43">
        <v>168</v>
      </c>
      <c r="B900" s="244" t="s">
        <v>919</v>
      </c>
      <c r="C900" s="258" t="s">
        <v>920</v>
      </c>
      <c r="D900" s="245" t="s">
        <v>301</v>
      </c>
      <c r="E900" s="246">
        <v>23</v>
      </c>
      <c r="F900" s="247"/>
      <c r="G900" s="248">
        <f>ROUND(E900*F900,2)</f>
        <v>0</v>
      </c>
      <c r="H900" s="231"/>
      <c r="I900" s="230">
        <f>ROUND(E900*H900,2)</f>
        <v>0</v>
      </c>
      <c r="J900" s="231"/>
      <c r="K900" s="230">
        <f>ROUND(E900*J900,2)</f>
        <v>0</v>
      </c>
      <c r="L900" s="230">
        <v>21</v>
      </c>
      <c r="M900" s="230">
        <f>G900*(1+L900/100)</f>
        <v>0</v>
      </c>
      <c r="N900" s="230">
        <v>4.1799999999999997E-3</v>
      </c>
      <c r="O900" s="230">
        <f>ROUND(E900*N900,2)</f>
        <v>0.1</v>
      </c>
      <c r="P900" s="230">
        <v>0</v>
      </c>
      <c r="Q900" s="230">
        <f>ROUND(E900*P900,2)</f>
        <v>0</v>
      </c>
      <c r="R900" s="230"/>
      <c r="S900" s="230" t="s">
        <v>174</v>
      </c>
      <c r="T900" s="230" t="s">
        <v>175</v>
      </c>
      <c r="U900" s="230">
        <v>0</v>
      </c>
      <c r="V900" s="230">
        <f>ROUND(E900*U900,2)</f>
        <v>0</v>
      </c>
      <c r="W900" s="230"/>
      <c r="X900" s="230" t="s">
        <v>176</v>
      </c>
      <c r="Y900" s="210"/>
      <c r="Z900" s="210"/>
      <c r="AA900" s="210"/>
      <c r="AB900" s="210"/>
      <c r="AC900" s="210"/>
      <c r="AD900" s="210"/>
      <c r="AE900" s="210"/>
      <c r="AF900" s="210"/>
      <c r="AG900" s="210" t="s">
        <v>177</v>
      </c>
      <c r="AH900" s="210"/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27"/>
      <c r="B901" s="228"/>
      <c r="C901" s="259" t="s">
        <v>921</v>
      </c>
      <c r="D901" s="232"/>
      <c r="E901" s="233">
        <v>23</v>
      </c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179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43">
        <v>169</v>
      </c>
      <c r="B902" s="244" t="s">
        <v>922</v>
      </c>
      <c r="C902" s="258" t="s">
        <v>923</v>
      </c>
      <c r="D902" s="245" t="s">
        <v>301</v>
      </c>
      <c r="E902" s="246">
        <v>24.3</v>
      </c>
      <c r="F902" s="247"/>
      <c r="G902" s="248">
        <f>ROUND(E902*F902,2)</f>
        <v>0</v>
      </c>
      <c r="H902" s="231"/>
      <c r="I902" s="230">
        <f>ROUND(E902*H902,2)</f>
        <v>0</v>
      </c>
      <c r="J902" s="231"/>
      <c r="K902" s="230">
        <f>ROUND(E902*J902,2)</f>
        <v>0</v>
      </c>
      <c r="L902" s="230">
        <v>21</v>
      </c>
      <c r="M902" s="230">
        <f>G902*(1+L902/100)</f>
        <v>0</v>
      </c>
      <c r="N902" s="230">
        <v>2.7399999999999998E-3</v>
      </c>
      <c r="O902" s="230">
        <f>ROUND(E902*N902,2)</f>
        <v>7.0000000000000007E-2</v>
      </c>
      <c r="P902" s="230">
        <v>0</v>
      </c>
      <c r="Q902" s="230">
        <f>ROUND(E902*P902,2)</f>
        <v>0</v>
      </c>
      <c r="R902" s="230"/>
      <c r="S902" s="230" t="s">
        <v>174</v>
      </c>
      <c r="T902" s="230" t="s">
        <v>175</v>
      </c>
      <c r="U902" s="230">
        <v>0</v>
      </c>
      <c r="V902" s="230">
        <f>ROUND(E902*U902,2)</f>
        <v>0</v>
      </c>
      <c r="W902" s="230"/>
      <c r="X902" s="230" t="s">
        <v>176</v>
      </c>
      <c r="Y902" s="210"/>
      <c r="Z902" s="210"/>
      <c r="AA902" s="210"/>
      <c r="AB902" s="210"/>
      <c r="AC902" s="210"/>
      <c r="AD902" s="210"/>
      <c r="AE902" s="210"/>
      <c r="AF902" s="210"/>
      <c r="AG902" s="210" t="s">
        <v>719</v>
      </c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27"/>
      <c r="B903" s="228"/>
      <c r="C903" s="259" t="s">
        <v>924</v>
      </c>
      <c r="D903" s="232"/>
      <c r="E903" s="233">
        <v>4.2</v>
      </c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179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27"/>
      <c r="B904" s="228"/>
      <c r="C904" s="259" t="s">
        <v>925</v>
      </c>
      <c r="D904" s="232"/>
      <c r="E904" s="233">
        <v>13.5</v>
      </c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179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27"/>
      <c r="B905" s="228"/>
      <c r="C905" s="259" t="s">
        <v>926</v>
      </c>
      <c r="D905" s="232"/>
      <c r="E905" s="233">
        <v>4.2</v>
      </c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179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27"/>
      <c r="B906" s="228"/>
      <c r="C906" s="259" t="s">
        <v>927</v>
      </c>
      <c r="D906" s="232"/>
      <c r="E906" s="233">
        <v>2.4</v>
      </c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179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43">
        <v>170</v>
      </c>
      <c r="B907" s="244" t="s">
        <v>928</v>
      </c>
      <c r="C907" s="258" t="s">
        <v>929</v>
      </c>
      <c r="D907" s="245" t="s">
        <v>301</v>
      </c>
      <c r="E907" s="246">
        <v>42</v>
      </c>
      <c r="F907" s="247"/>
      <c r="G907" s="248">
        <f>ROUND(E907*F907,2)</f>
        <v>0</v>
      </c>
      <c r="H907" s="231"/>
      <c r="I907" s="230">
        <f>ROUND(E907*H907,2)</f>
        <v>0</v>
      </c>
      <c r="J907" s="231"/>
      <c r="K907" s="230">
        <f>ROUND(E907*J907,2)</f>
        <v>0</v>
      </c>
      <c r="L907" s="230">
        <v>21</v>
      </c>
      <c r="M907" s="230">
        <f>G907*(1+L907/100)</f>
        <v>0</v>
      </c>
      <c r="N907" s="230">
        <v>3.8300000000000001E-3</v>
      </c>
      <c r="O907" s="230">
        <f>ROUND(E907*N907,2)</f>
        <v>0.16</v>
      </c>
      <c r="P907" s="230">
        <v>0</v>
      </c>
      <c r="Q907" s="230">
        <f>ROUND(E907*P907,2)</f>
        <v>0</v>
      </c>
      <c r="R907" s="230"/>
      <c r="S907" s="230" t="s">
        <v>174</v>
      </c>
      <c r="T907" s="230" t="s">
        <v>175</v>
      </c>
      <c r="U907" s="230">
        <v>0</v>
      </c>
      <c r="V907" s="230">
        <f>ROUND(E907*U907,2)</f>
        <v>0</v>
      </c>
      <c r="W907" s="230"/>
      <c r="X907" s="230" t="s">
        <v>176</v>
      </c>
      <c r="Y907" s="210"/>
      <c r="Z907" s="210"/>
      <c r="AA907" s="210"/>
      <c r="AB907" s="210"/>
      <c r="AC907" s="210"/>
      <c r="AD907" s="210"/>
      <c r="AE907" s="210"/>
      <c r="AF907" s="210"/>
      <c r="AG907" s="210" t="s">
        <v>719</v>
      </c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27"/>
      <c r="B908" s="228"/>
      <c r="C908" s="259" t="s">
        <v>930</v>
      </c>
      <c r="D908" s="232"/>
      <c r="E908" s="233">
        <v>42</v>
      </c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179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5">
      <c r="A909" s="243">
        <v>171</v>
      </c>
      <c r="B909" s="244" t="s">
        <v>931</v>
      </c>
      <c r="C909" s="258" t="s">
        <v>932</v>
      </c>
      <c r="D909" s="245" t="s">
        <v>301</v>
      </c>
      <c r="E909" s="246">
        <v>10</v>
      </c>
      <c r="F909" s="247"/>
      <c r="G909" s="248">
        <f>ROUND(E909*F909,2)</f>
        <v>0</v>
      </c>
      <c r="H909" s="231"/>
      <c r="I909" s="230">
        <f>ROUND(E909*H909,2)</f>
        <v>0</v>
      </c>
      <c r="J909" s="231"/>
      <c r="K909" s="230">
        <f>ROUND(E909*J909,2)</f>
        <v>0</v>
      </c>
      <c r="L909" s="230">
        <v>21</v>
      </c>
      <c r="M909" s="230">
        <f>G909*(1+L909/100)</f>
        <v>0</v>
      </c>
      <c r="N909" s="230">
        <v>5.9699999999999996E-3</v>
      </c>
      <c r="O909" s="230">
        <f>ROUND(E909*N909,2)</f>
        <v>0.06</v>
      </c>
      <c r="P909" s="230">
        <v>0</v>
      </c>
      <c r="Q909" s="230">
        <f>ROUND(E909*P909,2)</f>
        <v>0</v>
      </c>
      <c r="R909" s="230"/>
      <c r="S909" s="230" t="s">
        <v>174</v>
      </c>
      <c r="T909" s="230" t="s">
        <v>175</v>
      </c>
      <c r="U909" s="230">
        <v>0</v>
      </c>
      <c r="V909" s="230">
        <f>ROUND(E909*U909,2)</f>
        <v>0</v>
      </c>
      <c r="W909" s="230"/>
      <c r="X909" s="230" t="s">
        <v>176</v>
      </c>
      <c r="Y909" s="210"/>
      <c r="Z909" s="210"/>
      <c r="AA909" s="210"/>
      <c r="AB909" s="210"/>
      <c r="AC909" s="210"/>
      <c r="AD909" s="210"/>
      <c r="AE909" s="210"/>
      <c r="AF909" s="210"/>
      <c r="AG909" s="210" t="s">
        <v>177</v>
      </c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27"/>
      <c r="B910" s="228"/>
      <c r="C910" s="259" t="s">
        <v>933</v>
      </c>
      <c r="D910" s="232"/>
      <c r="E910" s="233">
        <v>10</v>
      </c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179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43">
        <v>172</v>
      </c>
      <c r="B911" s="244" t="s">
        <v>934</v>
      </c>
      <c r="C911" s="258" t="s">
        <v>935</v>
      </c>
      <c r="D911" s="245" t="s">
        <v>301</v>
      </c>
      <c r="E911" s="246">
        <v>88</v>
      </c>
      <c r="F911" s="247"/>
      <c r="G911" s="248">
        <f>ROUND(E911*F911,2)</f>
        <v>0</v>
      </c>
      <c r="H911" s="231"/>
      <c r="I911" s="230">
        <f>ROUND(E911*H911,2)</f>
        <v>0</v>
      </c>
      <c r="J911" s="231"/>
      <c r="K911" s="230">
        <f>ROUND(E911*J911,2)</f>
        <v>0</v>
      </c>
      <c r="L911" s="230">
        <v>21</v>
      </c>
      <c r="M911" s="230">
        <f>G911*(1+L911/100)</f>
        <v>0</v>
      </c>
      <c r="N911" s="230">
        <v>1.1900000000000001E-3</v>
      </c>
      <c r="O911" s="230">
        <f>ROUND(E911*N911,2)</f>
        <v>0.1</v>
      </c>
      <c r="P911" s="230">
        <v>0</v>
      </c>
      <c r="Q911" s="230">
        <f>ROUND(E911*P911,2)</f>
        <v>0</v>
      </c>
      <c r="R911" s="230"/>
      <c r="S911" s="230" t="s">
        <v>174</v>
      </c>
      <c r="T911" s="230" t="s">
        <v>175</v>
      </c>
      <c r="U911" s="230">
        <v>0</v>
      </c>
      <c r="V911" s="230">
        <f>ROUND(E911*U911,2)</f>
        <v>0</v>
      </c>
      <c r="W911" s="230"/>
      <c r="X911" s="230" t="s">
        <v>176</v>
      </c>
      <c r="Y911" s="210"/>
      <c r="Z911" s="210"/>
      <c r="AA911" s="210"/>
      <c r="AB911" s="210"/>
      <c r="AC911" s="210"/>
      <c r="AD911" s="210"/>
      <c r="AE911" s="210"/>
      <c r="AF911" s="210"/>
      <c r="AG911" s="210" t="s">
        <v>177</v>
      </c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27"/>
      <c r="B912" s="228"/>
      <c r="C912" s="259" t="s">
        <v>936</v>
      </c>
      <c r="D912" s="232"/>
      <c r="E912" s="233">
        <v>88</v>
      </c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179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43">
        <v>173</v>
      </c>
      <c r="B913" s="244" t="s">
        <v>937</v>
      </c>
      <c r="C913" s="258" t="s">
        <v>938</v>
      </c>
      <c r="D913" s="245" t="s">
        <v>301</v>
      </c>
      <c r="E913" s="246">
        <v>10</v>
      </c>
      <c r="F913" s="247"/>
      <c r="G913" s="248">
        <f>ROUND(E913*F913,2)</f>
        <v>0</v>
      </c>
      <c r="H913" s="231"/>
      <c r="I913" s="230">
        <f>ROUND(E913*H913,2)</f>
        <v>0</v>
      </c>
      <c r="J913" s="231"/>
      <c r="K913" s="230">
        <f>ROUND(E913*J913,2)</f>
        <v>0</v>
      </c>
      <c r="L913" s="230">
        <v>21</v>
      </c>
      <c r="M913" s="230">
        <f>G913*(1+L913/100)</f>
        <v>0</v>
      </c>
      <c r="N913" s="230">
        <v>5.4599999999999996E-3</v>
      </c>
      <c r="O913" s="230">
        <f>ROUND(E913*N913,2)</f>
        <v>0.05</v>
      </c>
      <c r="P913" s="230">
        <v>0</v>
      </c>
      <c r="Q913" s="230">
        <f>ROUND(E913*P913,2)</f>
        <v>0</v>
      </c>
      <c r="R913" s="230"/>
      <c r="S913" s="230" t="s">
        <v>174</v>
      </c>
      <c r="T913" s="230" t="s">
        <v>175</v>
      </c>
      <c r="U913" s="230">
        <v>0</v>
      </c>
      <c r="V913" s="230">
        <f>ROUND(E913*U913,2)</f>
        <v>0</v>
      </c>
      <c r="W913" s="230"/>
      <c r="X913" s="230" t="s">
        <v>176</v>
      </c>
      <c r="Y913" s="210"/>
      <c r="Z913" s="210"/>
      <c r="AA913" s="210"/>
      <c r="AB913" s="210"/>
      <c r="AC913" s="210"/>
      <c r="AD913" s="210"/>
      <c r="AE913" s="210"/>
      <c r="AF913" s="210"/>
      <c r="AG913" s="210" t="s">
        <v>177</v>
      </c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27"/>
      <c r="B914" s="228"/>
      <c r="C914" s="259" t="s">
        <v>939</v>
      </c>
      <c r="D914" s="232"/>
      <c r="E914" s="233">
        <v>10</v>
      </c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179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ht="20.399999999999999" outlineLevel="1" x14ac:dyDescent="0.25">
      <c r="A915" s="243">
        <v>174</v>
      </c>
      <c r="B915" s="244" t="s">
        <v>940</v>
      </c>
      <c r="C915" s="258" t="s">
        <v>941</v>
      </c>
      <c r="D915" s="245" t="s">
        <v>301</v>
      </c>
      <c r="E915" s="246">
        <v>78</v>
      </c>
      <c r="F915" s="247"/>
      <c r="G915" s="248">
        <f>ROUND(E915*F915,2)</f>
        <v>0</v>
      </c>
      <c r="H915" s="231"/>
      <c r="I915" s="230">
        <f>ROUND(E915*H915,2)</f>
        <v>0</v>
      </c>
      <c r="J915" s="231"/>
      <c r="K915" s="230">
        <f>ROUND(E915*J915,2)</f>
        <v>0</v>
      </c>
      <c r="L915" s="230">
        <v>21</v>
      </c>
      <c r="M915" s="230">
        <f>G915*(1+L915/100)</f>
        <v>0</v>
      </c>
      <c r="N915" s="230">
        <v>0</v>
      </c>
      <c r="O915" s="230">
        <f>ROUND(E915*N915,2)</f>
        <v>0</v>
      </c>
      <c r="P915" s="230">
        <v>0</v>
      </c>
      <c r="Q915" s="230">
        <f>ROUND(E915*P915,2)</f>
        <v>0</v>
      </c>
      <c r="R915" s="230"/>
      <c r="S915" s="230" t="s">
        <v>174</v>
      </c>
      <c r="T915" s="230" t="s">
        <v>175</v>
      </c>
      <c r="U915" s="230">
        <v>0</v>
      </c>
      <c r="V915" s="230">
        <f>ROUND(E915*U915,2)</f>
        <v>0</v>
      </c>
      <c r="W915" s="230"/>
      <c r="X915" s="230" t="s">
        <v>176</v>
      </c>
      <c r="Y915" s="210"/>
      <c r="Z915" s="210"/>
      <c r="AA915" s="210"/>
      <c r="AB915" s="210"/>
      <c r="AC915" s="210"/>
      <c r="AD915" s="210"/>
      <c r="AE915" s="210"/>
      <c r="AF915" s="210"/>
      <c r="AG915" s="210" t="s">
        <v>719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27"/>
      <c r="B916" s="228"/>
      <c r="C916" s="259" t="s">
        <v>942</v>
      </c>
      <c r="D916" s="232"/>
      <c r="E916" s="233">
        <v>78</v>
      </c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179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49">
        <v>175</v>
      </c>
      <c r="B917" s="250" t="s">
        <v>943</v>
      </c>
      <c r="C917" s="260" t="s">
        <v>944</v>
      </c>
      <c r="D917" s="251" t="s">
        <v>226</v>
      </c>
      <c r="E917" s="252">
        <v>4</v>
      </c>
      <c r="F917" s="253"/>
      <c r="G917" s="254">
        <f>ROUND(E917*F917,2)</f>
        <v>0</v>
      </c>
      <c r="H917" s="231"/>
      <c r="I917" s="230">
        <f>ROUND(E917*H917,2)</f>
        <v>0</v>
      </c>
      <c r="J917" s="231"/>
      <c r="K917" s="230">
        <f>ROUND(E917*J917,2)</f>
        <v>0</v>
      </c>
      <c r="L917" s="230">
        <v>21</v>
      </c>
      <c r="M917" s="230">
        <f>G917*(1+L917/100)</f>
        <v>0</v>
      </c>
      <c r="N917" s="230">
        <v>0</v>
      </c>
      <c r="O917" s="230">
        <f>ROUND(E917*N917,2)</f>
        <v>0</v>
      </c>
      <c r="P917" s="230">
        <v>0</v>
      </c>
      <c r="Q917" s="230">
        <f>ROUND(E917*P917,2)</f>
        <v>0</v>
      </c>
      <c r="R917" s="230"/>
      <c r="S917" s="230" t="s">
        <v>174</v>
      </c>
      <c r="T917" s="230" t="s">
        <v>175</v>
      </c>
      <c r="U917" s="230">
        <v>0</v>
      </c>
      <c r="V917" s="230">
        <f>ROUND(E917*U917,2)</f>
        <v>0</v>
      </c>
      <c r="W917" s="230"/>
      <c r="X917" s="230" t="s">
        <v>176</v>
      </c>
      <c r="Y917" s="210"/>
      <c r="Z917" s="210"/>
      <c r="AA917" s="210"/>
      <c r="AB917" s="210"/>
      <c r="AC917" s="210"/>
      <c r="AD917" s="210"/>
      <c r="AE917" s="210"/>
      <c r="AF917" s="210"/>
      <c r="AG917" s="210" t="s">
        <v>719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43">
        <v>176</v>
      </c>
      <c r="B918" s="244" t="s">
        <v>945</v>
      </c>
      <c r="C918" s="258" t="s">
        <v>946</v>
      </c>
      <c r="D918" s="245" t="s">
        <v>301</v>
      </c>
      <c r="E918" s="246">
        <v>30</v>
      </c>
      <c r="F918" s="247"/>
      <c r="G918" s="248">
        <f>ROUND(E918*F918,2)</f>
        <v>0</v>
      </c>
      <c r="H918" s="231"/>
      <c r="I918" s="230">
        <f>ROUND(E918*H918,2)</f>
        <v>0</v>
      </c>
      <c r="J918" s="231"/>
      <c r="K918" s="230">
        <f>ROUND(E918*J918,2)</f>
        <v>0</v>
      </c>
      <c r="L918" s="230">
        <v>21</v>
      </c>
      <c r="M918" s="230">
        <f>G918*(1+L918/100)</f>
        <v>0</v>
      </c>
      <c r="N918" s="230">
        <v>0</v>
      </c>
      <c r="O918" s="230">
        <f>ROUND(E918*N918,2)</f>
        <v>0</v>
      </c>
      <c r="P918" s="230">
        <v>0</v>
      </c>
      <c r="Q918" s="230">
        <f>ROUND(E918*P918,2)</f>
        <v>0</v>
      </c>
      <c r="R918" s="230"/>
      <c r="S918" s="230" t="s">
        <v>174</v>
      </c>
      <c r="T918" s="230" t="s">
        <v>175</v>
      </c>
      <c r="U918" s="230">
        <v>0</v>
      </c>
      <c r="V918" s="230">
        <f>ROUND(E918*U918,2)</f>
        <v>0</v>
      </c>
      <c r="W918" s="230"/>
      <c r="X918" s="230" t="s">
        <v>176</v>
      </c>
      <c r="Y918" s="210"/>
      <c r="Z918" s="210"/>
      <c r="AA918" s="210"/>
      <c r="AB918" s="210"/>
      <c r="AC918" s="210"/>
      <c r="AD918" s="210"/>
      <c r="AE918" s="210"/>
      <c r="AF918" s="210"/>
      <c r="AG918" s="210" t="s">
        <v>719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27"/>
      <c r="B919" s="228"/>
      <c r="C919" s="259" t="s">
        <v>947</v>
      </c>
      <c r="D919" s="232"/>
      <c r="E919" s="233">
        <v>30</v>
      </c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179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27">
        <v>177</v>
      </c>
      <c r="B920" s="228" t="s">
        <v>948</v>
      </c>
      <c r="C920" s="263" t="s">
        <v>949</v>
      </c>
      <c r="D920" s="229" t="s">
        <v>0</v>
      </c>
      <c r="E920" s="255"/>
      <c r="F920" s="231"/>
      <c r="G920" s="230">
        <f>ROUND(E920*F920,2)</f>
        <v>0</v>
      </c>
      <c r="H920" s="231"/>
      <c r="I920" s="230">
        <f>ROUND(E920*H920,2)</f>
        <v>0</v>
      </c>
      <c r="J920" s="231"/>
      <c r="K920" s="230">
        <f>ROUND(E920*J920,2)</f>
        <v>0</v>
      </c>
      <c r="L920" s="230">
        <v>21</v>
      </c>
      <c r="M920" s="230">
        <f>G920*(1+L920/100)</f>
        <v>0</v>
      </c>
      <c r="N920" s="230">
        <v>0</v>
      </c>
      <c r="O920" s="230">
        <f>ROUND(E920*N920,2)</f>
        <v>0</v>
      </c>
      <c r="P920" s="230">
        <v>0</v>
      </c>
      <c r="Q920" s="230">
        <f>ROUND(E920*P920,2)</f>
        <v>0</v>
      </c>
      <c r="R920" s="230"/>
      <c r="S920" s="230" t="s">
        <v>174</v>
      </c>
      <c r="T920" s="230" t="s">
        <v>175</v>
      </c>
      <c r="U920" s="230">
        <v>0</v>
      </c>
      <c r="V920" s="230">
        <f>ROUND(E920*U920,2)</f>
        <v>0</v>
      </c>
      <c r="W920" s="230"/>
      <c r="X920" s="230" t="s">
        <v>715</v>
      </c>
      <c r="Y920" s="210"/>
      <c r="Z920" s="210"/>
      <c r="AA920" s="210"/>
      <c r="AB920" s="210"/>
      <c r="AC920" s="210"/>
      <c r="AD920" s="210"/>
      <c r="AE920" s="210"/>
      <c r="AF920" s="210"/>
      <c r="AG920" s="210" t="s">
        <v>716</v>
      </c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x14ac:dyDescent="0.25">
      <c r="A921" s="237" t="s">
        <v>169</v>
      </c>
      <c r="B921" s="238" t="s">
        <v>115</v>
      </c>
      <c r="C921" s="257" t="s">
        <v>116</v>
      </c>
      <c r="D921" s="239"/>
      <c r="E921" s="240"/>
      <c r="F921" s="241"/>
      <c r="G921" s="242">
        <f>SUMIF(AG922:AG973,"&lt;&gt;NOR",G922:G973)</f>
        <v>0</v>
      </c>
      <c r="H921" s="236"/>
      <c r="I921" s="236">
        <f>SUM(I922:I973)</f>
        <v>0</v>
      </c>
      <c r="J921" s="236"/>
      <c r="K921" s="236">
        <f>SUM(K922:K973)</f>
        <v>0</v>
      </c>
      <c r="L921" s="236"/>
      <c r="M921" s="236">
        <f>SUM(M922:M973)</f>
        <v>0</v>
      </c>
      <c r="N921" s="236"/>
      <c r="O921" s="236">
        <f>SUM(O922:O973)</f>
        <v>22.240000000000002</v>
      </c>
      <c r="P921" s="236"/>
      <c r="Q921" s="236">
        <f>SUM(Q922:Q973)</f>
        <v>0</v>
      </c>
      <c r="R921" s="236"/>
      <c r="S921" s="236"/>
      <c r="T921" s="236"/>
      <c r="U921" s="236"/>
      <c r="V921" s="236">
        <f>SUM(V922:V973)</f>
        <v>0</v>
      </c>
      <c r="W921" s="236"/>
      <c r="X921" s="236"/>
      <c r="AG921" t="s">
        <v>170</v>
      </c>
    </row>
    <row r="922" spans="1:60" ht="20.399999999999999" outlineLevel="1" x14ac:dyDescent="0.25">
      <c r="A922" s="243">
        <v>178</v>
      </c>
      <c r="B922" s="244" t="s">
        <v>950</v>
      </c>
      <c r="C922" s="258" t="s">
        <v>951</v>
      </c>
      <c r="D922" s="245" t="s">
        <v>173</v>
      </c>
      <c r="E922" s="246">
        <v>467.50913000000003</v>
      </c>
      <c r="F922" s="247"/>
      <c r="G922" s="248">
        <f>ROUND(E922*F922,2)</f>
        <v>0</v>
      </c>
      <c r="H922" s="231"/>
      <c r="I922" s="230">
        <f>ROUND(E922*H922,2)</f>
        <v>0</v>
      </c>
      <c r="J922" s="231"/>
      <c r="K922" s="230">
        <f>ROUND(E922*J922,2)</f>
        <v>0</v>
      </c>
      <c r="L922" s="230">
        <v>21</v>
      </c>
      <c r="M922" s="230">
        <f>G922*(1+L922/100)</f>
        <v>0</v>
      </c>
      <c r="N922" s="230">
        <v>4.3119999999999999E-2</v>
      </c>
      <c r="O922" s="230">
        <f>ROUND(E922*N922,2)</f>
        <v>20.16</v>
      </c>
      <c r="P922" s="230">
        <v>0</v>
      </c>
      <c r="Q922" s="230">
        <f>ROUND(E922*P922,2)</f>
        <v>0</v>
      </c>
      <c r="R922" s="230"/>
      <c r="S922" s="230" t="s">
        <v>174</v>
      </c>
      <c r="T922" s="230" t="s">
        <v>175</v>
      </c>
      <c r="U922" s="230">
        <v>0</v>
      </c>
      <c r="V922" s="230">
        <f>ROUND(E922*U922,2)</f>
        <v>0</v>
      </c>
      <c r="W922" s="230"/>
      <c r="X922" s="230" t="s">
        <v>176</v>
      </c>
      <c r="Y922" s="210"/>
      <c r="Z922" s="210"/>
      <c r="AA922" s="210"/>
      <c r="AB922" s="210"/>
      <c r="AC922" s="210"/>
      <c r="AD922" s="210"/>
      <c r="AE922" s="210"/>
      <c r="AF922" s="210"/>
      <c r="AG922" s="210" t="s">
        <v>719</v>
      </c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27"/>
      <c r="B923" s="228"/>
      <c r="C923" s="259" t="s">
        <v>843</v>
      </c>
      <c r="D923" s="232"/>
      <c r="E923" s="233">
        <v>35.090000000000003</v>
      </c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179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27"/>
      <c r="B924" s="228"/>
      <c r="C924" s="259" t="s">
        <v>844</v>
      </c>
      <c r="D924" s="232"/>
      <c r="E924" s="233">
        <v>22.5</v>
      </c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179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27"/>
      <c r="B925" s="228"/>
      <c r="C925" s="259" t="s">
        <v>845</v>
      </c>
      <c r="D925" s="232"/>
      <c r="E925" s="233">
        <v>13.26</v>
      </c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179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27"/>
      <c r="B926" s="228"/>
      <c r="C926" s="259" t="s">
        <v>846</v>
      </c>
      <c r="D926" s="232"/>
      <c r="E926" s="233">
        <v>77.61</v>
      </c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179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27"/>
      <c r="B927" s="228"/>
      <c r="C927" s="259" t="s">
        <v>847</v>
      </c>
      <c r="D927" s="232"/>
      <c r="E927" s="233">
        <v>55.98</v>
      </c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179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27"/>
      <c r="B928" s="228"/>
      <c r="C928" s="259" t="s">
        <v>848</v>
      </c>
      <c r="D928" s="232"/>
      <c r="E928" s="233">
        <v>40.68</v>
      </c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179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27"/>
      <c r="B929" s="228"/>
      <c r="C929" s="259" t="s">
        <v>849</v>
      </c>
      <c r="D929" s="232"/>
      <c r="E929" s="233">
        <v>55.98</v>
      </c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179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27"/>
      <c r="B930" s="228"/>
      <c r="C930" s="259" t="s">
        <v>850</v>
      </c>
      <c r="D930" s="232"/>
      <c r="E930" s="233">
        <v>5.88</v>
      </c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179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27"/>
      <c r="B931" s="228"/>
      <c r="C931" s="259" t="s">
        <v>851</v>
      </c>
      <c r="D931" s="232"/>
      <c r="E931" s="233">
        <v>27.49</v>
      </c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10"/>
      <c r="Z931" s="210"/>
      <c r="AA931" s="210"/>
      <c r="AB931" s="210"/>
      <c r="AC931" s="210"/>
      <c r="AD931" s="210"/>
      <c r="AE931" s="210"/>
      <c r="AF931" s="210"/>
      <c r="AG931" s="210" t="s">
        <v>179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27"/>
      <c r="B932" s="228"/>
      <c r="C932" s="259" t="s">
        <v>852</v>
      </c>
      <c r="D932" s="232"/>
      <c r="E932" s="233">
        <v>15.53</v>
      </c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179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ht="20.399999999999999" outlineLevel="1" x14ac:dyDescent="0.25">
      <c r="A933" s="227"/>
      <c r="B933" s="228"/>
      <c r="C933" s="259" t="s">
        <v>853</v>
      </c>
      <c r="D933" s="232"/>
      <c r="E933" s="233">
        <v>80.27</v>
      </c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179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27"/>
      <c r="B934" s="228"/>
      <c r="C934" s="259" t="s">
        <v>840</v>
      </c>
      <c r="D934" s="232"/>
      <c r="E934" s="233">
        <v>37.24</v>
      </c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179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ht="20.399999999999999" outlineLevel="1" x14ac:dyDescent="0.25">
      <c r="A935" s="243">
        <v>179</v>
      </c>
      <c r="B935" s="244" t="s">
        <v>952</v>
      </c>
      <c r="C935" s="258" t="s">
        <v>953</v>
      </c>
      <c r="D935" s="245" t="s">
        <v>301</v>
      </c>
      <c r="E935" s="246">
        <v>22.274999999999999</v>
      </c>
      <c r="F935" s="247"/>
      <c r="G935" s="248">
        <f>ROUND(E935*F935,2)</f>
        <v>0</v>
      </c>
      <c r="H935" s="231"/>
      <c r="I935" s="230">
        <f>ROUND(E935*H935,2)</f>
        <v>0</v>
      </c>
      <c r="J935" s="231"/>
      <c r="K935" s="230">
        <f>ROUND(E935*J935,2)</f>
        <v>0</v>
      </c>
      <c r="L935" s="230">
        <v>21</v>
      </c>
      <c r="M935" s="230">
        <f>G935*(1+L935/100)</f>
        <v>0</v>
      </c>
      <c r="N935" s="230">
        <v>8.8400000000000006E-3</v>
      </c>
      <c r="O935" s="230">
        <f>ROUND(E935*N935,2)</f>
        <v>0.2</v>
      </c>
      <c r="P935" s="230">
        <v>0</v>
      </c>
      <c r="Q935" s="230">
        <f>ROUND(E935*P935,2)</f>
        <v>0</v>
      </c>
      <c r="R935" s="230"/>
      <c r="S935" s="230" t="s">
        <v>174</v>
      </c>
      <c r="T935" s="230" t="s">
        <v>175</v>
      </c>
      <c r="U935" s="230">
        <v>0</v>
      </c>
      <c r="V935" s="230">
        <f>ROUND(E935*U935,2)</f>
        <v>0</v>
      </c>
      <c r="W935" s="230"/>
      <c r="X935" s="230" t="s">
        <v>176</v>
      </c>
      <c r="Y935" s="210"/>
      <c r="Z935" s="210"/>
      <c r="AA935" s="210"/>
      <c r="AB935" s="210"/>
      <c r="AC935" s="210"/>
      <c r="AD935" s="210"/>
      <c r="AE935" s="210"/>
      <c r="AF935" s="210"/>
      <c r="AG935" s="210" t="s">
        <v>719</v>
      </c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27"/>
      <c r="B936" s="228"/>
      <c r="C936" s="259" t="s">
        <v>954</v>
      </c>
      <c r="D936" s="232"/>
      <c r="E936" s="233">
        <v>22.27</v>
      </c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179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ht="20.399999999999999" outlineLevel="1" x14ac:dyDescent="0.25">
      <c r="A937" s="243">
        <v>180</v>
      </c>
      <c r="B937" s="244" t="s">
        <v>955</v>
      </c>
      <c r="C937" s="258" t="s">
        <v>956</v>
      </c>
      <c r="D937" s="245" t="s">
        <v>301</v>
      </c>
      <c r="E937" s="246">
        <v>49.4</v>
      </c>
      <c r="F937" s="247"/>
      <c r="G937" s="248">
        <f>ROUND(E937*F937,2)</f>
        <v>0</v>
      </c>
      <c r="H937" s="231"/>
      <c r="I937" s="230">
        <f>ROUND(E937*H937,2)</f>
        <v>0</v>
      </c>
      <c r="J937" s="231"/>
      <c r="K937" s="230">
        <f>ROUND(E937*J937,2)</f>
        <v>0</v>
      </c>
      <c r="L937" s="230">
        <v>21</v>
      </c>
      <c r="M937" s="230">
        <f>G937*(1+L937/100)</f>
        <v>0</v>
      </c>
      <c r="N937" s="230">
        <v>8.4200000000000004E-3</v>
      </c>
      <c r="O937" s="230">
        <f>ROUND(E937*N937,2)</f>
        <v>0.42</v>
      </c>
      <c r="P937" s="230">
        <v>0</v>
      </c>
      <c r="Q937" s="230">
        <f>ROUND(E937*P937,2)</f>
        <v>0</v>
      </c>
      <c r="R937" s="230"/>
      <c r="S937" s="230" t="s">
        <v>174</v>
      </c>
      <c r="T937" s="230" t="s">
        <v>175</v>
      </c>
      <c r="U937" s="230">
        <v>0</v>
      </c>
      <c r="V937" s="230">
        <f>ROUND(E937*U937,2)</f>
        <v>0</v>
      </c>
      <c r="W937" s="230"/>
      <c r="X937" s="230" t="s">
        <v>176</v>
      </c>
      <c r="Y937" s="210"/>
      <c r="Z937" s="210"/>
      <c r="AA937" s="210"/>
      <c r="AB937" s="210"/>
      <c r="AC937" s="210"/>
      <c r="AD937" s="210"/>
      <c r="AE937" s="210"/>
      <c r="AF937" s="210"/>
      <c r="AG937" s="210" t="s">
        <v>177</v>
      </c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27"/>
      <c r="B938" s="228"/>
      <c r="C938" s="259" t="s">
        <v>957</v>
      </c>
      <c r="D938" s="232"/>
      <c r="E938" s="233">
        <v>17</v>
      </c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179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27"/>
      <c r="B939" s="228"/>
      <c r="C939" s="259" t="s">
        <v>958</v>
      </c>
      <c r="D939" s="232"/>
      <c r="E939" s="233">
        <v>19.8</v>
      </c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179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27"/>
      <c r="B940" s="228"/>
      <c r="C940" s="259" t="s">
        <v>959</v>
      </c>
      <c r="D940" s="232"/>
      <c r="E940" s="233">
        <v>9.1999999999999993</v>
      </c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179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5">
      <c r="A941" s="227"/>
      <c r="B941" s="228"/>
      <c r="C941" s="259" t="s">
        <v>960</v>
      </c>
      <c r="D941" s="232"/>
      <c r="E941" s="233">
        <v>3.4</v>
      </c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179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ht="20.399999999999999" outlineLevel="1" x14ac:dyDescent="0.25">
      <c r="A942" s="243">
        <v>181</v>
      </c>
      <c r="B942" s="244" t="s">
        <v>961</v>
      </c>
      <c r="C942" s="258" t="s">
        <v>962</v>
      </c>
      <c r="D942" s="245" t="s">
        <v>226</v>
      </c>
      <c r="E942" s="246">
        <v>6</v>
      </c>
      <c r="F942" s="247"/>
      <c r="G942" s="248">
        <f>ROUND(E942*F942,2)</f>
        <v>0</v>
      </c>
      <c r="H942" s="231"/>
      <c r="I942" s="230">
        <f>ROUND(E942*H942,2)</f>
        <v>0</v>
      </c>
      <c r="J942" s="231"/>
      <c r="K942" s="230">
        <f>ROUND(E942*J942,2)</f>
        <v>0</v>
      </c>
      <c r="L942" s="230">
        <v>21</v>
      </c>
      <c r="M942" s="230">
        <f>G942*(1+L942/100)</f>
        <v>0</v>
      </c>
      <c r="N942" s="230">
        <v>3.8500000000000001E-3</v>
      </c>
      <c r="O942" s="230">
        <f>ROUND(E942*N942,2)</f>
        <v>0.02</v>
      </c>
      <c r="P942" s="230">
        <v>0</v>
      </c>
      <c r="Q942" s="230">
        <f>ROUND(E942*P942,2)</f>
        <v>0</v>
      </c>
      <c r="R942" s="230"/>
      <c r="S942" s="230" t="s">
        <v>174</v>
      </c>
      <c r="T942" s="230" t="s">
        <v>175</v>
      </c>
      <c r="U942" s="230">
        <v>0</v>
      </c>
      <c r="V942" s="230">
        <f>ROUND(E942*U942,2)</f>
        <v>0</v>
      </c>
      <c r="W942" s="230"/>
      <c r="X942" s="230" t="s">
        <v>176</v>
      </c>
      <c r="Y942" s="210"/>
      <c r="Z942" s="210"/>
      <c r="AA942" s="210"/>
      <c r="AB942" s="210"/>
      <c r="AC942" s="210"/>
      <c r="AD942" s="210"/>
      <c r="AE942" s="210"/>
      <c r="AF942" s="210"/>
      <c r="AG942" s="210" t="s">
        <v>719</v>
      </c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27"/>
      <c r="B943" s="228"/>
      <c r="C943" s="259" t="s">
        <v>963</v>
      </c>
      <c r="D943" s="232"/>
      <c r="E943" s="233">
        <v>6</v>
      </c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179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49">
        <v>182</v>
      </c>
      <c r="B944" s="250" t="s">
        <v>964</v>
      </c>
      <c r="C944" s="260" t="s">
        <v>965</v>
      </c>
      <c r="D944" s="251" t="s">
        <v>301</v>
      </c>
      <c r="E944" s="252">
        <v>78</v>
      </c>
      <c r="F944" s="253"/>
      <c r="G944" s="254">
        <f>ROUND(E944*F944,2)</f>
        <v>0</v>
      </c>
      <c r="H944" s="231"/>
      <c r="I944" s="230">
        <f>ROUND(E944*H944,2)</f>
        <v>0</v>
      </c>
      <c r="J944" s="231"/>
      <c r="K944" s="230">
        <f>ROUND(E944*J944,2)</f>
        <v>0</v>
      </c>
      <c r="L944" s="230">
        <v>21</v>
      </c>
      <c r="M944" s="230">
        <f>G944*(1+L944/100)</f>
        <v>0</v>
      </c>
      <c r="N944" s="230">
        <v>2.4000000000000001E-4</v>
      </c>
      <c r="O944" s="230">
        <f>ROUND(E944*N944,2)</f>
        <v>0.02</v>
      </c>
      <c r="P944" s="230">
        <v>0</v>
      </c>
      <c r="Q944" s="230">
        <f>ROUND(E944*P944,2)</f>
        <v>0</v>
      </c>
      <c r="R944" s="230"/>
      <c r="S944" s="230" t="s">
        <v>174</v>
      </c>
      <c r="T944" s="230" t="s">
        <v>175</v>
      </c>
      <c r="U944" s="230">
        <v>0</v>
      </c>
      <c r="V944" s="230">
        <f>ROUND(E944*U944,2)</f>
        <v>0</v>
      </c>
      <c r="W944" s="230"/>
      <c r="X944" s="230" t="s">
        <v>176</v>
      </c>
      <c r="Y944" s="210"/>
      <c r="Z944" s="210"/>
      <c r="AA944" s="210"/>
      <c r="AB944" s="210"/>
      <c r="AC944" s="210"/>
      <c r="AD944" s="210"/>
      <c r="AE944" s="210"/>
      <c r="AF944" s="210"/>
      <c r="AG944" s="210" t="s">
        <v>177</v>
      </c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ht="20.399999999999999" outlineLevel="1" x14ac:dyDescent="0.25">
      <c r="A945" s="243">
        <v>183</v>
      </c>
      <c r="B945" s="244" t="s">
        <v>966</v>
      </c>
      <c r="C945" s="258" t="s">
        <v>967</v>
      </c>
      <c r="D945" s="245" t="s">
        <v>173</v>
      </c>
      <c r="E945" s="246">
        <v>430.26913000000002</v>
      </c>
      <c r="F945" s="247"/>
      <c r="G945" s="248">
        <f>ROUND(E945*F945,2)</f>
        <v>0</v>
      </c>
      <c r="H945" s="231"/>
      <c r="I945" s="230">
        <f>ROUND(E945*H945,2)</f>
        <v>0</v>
      </c>
      <c r="J945" s="231"/>
      <c r="K945" s="230">
        <f>ROUND(E945*J945,2)</f>
        <v>0</v>
      </c>
      <c r="L945" s="230">
        <v>21</v>
      </c>
      <c r="M945" s="230">
        <f>G945*(1+L945/100)</f>
        <v>0</v>
      </c>
      <c r="N945" s="230">
        <v>1.2E-4</v>
      </c>
      <c r="O945" s="230">
        <f>ROUND(E945*N945,2)</f>
        <v>0.05</v>
      </c>
      <c r="P945" s="230">
        <v>0</v>
      </c>
      <c r="Q945" s="230">
        <f>ROUND(E945*P945,2)</f>
        <v>0</v>
      </c>
      <c r="R945" s="230"/>
      <c r="S945" s="230" t="s">
        <v>174</v>
      </c>
      <c r="T945" s="230" t="s">
        <v>175</v>
      </c>
      <c r="U945" s="230">
        <v>0</v>
      </c>
      <c r="V945" s="230">
        <f>ROUND(E945*U945,2)</f>
        <v>0</v>
      </c>
      <c r="W945" s="230"/>
      <c r="X945" s="230" t="s">
        <v>176</v>
      </c>
      <c r="Y945" s="210"/>
      <c r="Z945" s="210"/>
      <c r="AA945" s="210"/>
      <c r="AB945" s="210"/>
      <c r="AC945" s="210"/>
      <c r="AD945" s="210"/>
      <c r="AE945" s="210"/>
      <c r="AF945" s="210"/>
      <c r="AG945" s="210" t="s">
        <v>719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27"/>
      <c r="B946" s="228"/>
      <c r="C946" s="259" t="s">
        <v>968</v>
      </c>
      <c r="D946" s="232"/>
      <c r="E946" s="233"/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179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27"/>
      <c r="B947" s="228"/>
      <c r="C947" s="259" t="s">
        <v>843</v>
      </c>
      <c r="D947" s="232"/>
      <c r="E947" s="233">
        <v>35.090000000000003</v>
      </c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179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27"/>
      <c r="B948" s="228"/>
      <c r="C948" s="259" t="s">
        <v>844</v>
      </c>
      <c r="D948" s="232"/>
      <c r="E948" s="233">
        <v>22.5</v>
      </c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179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27"/>
      <c r="B949" s="228"/>
      <c r="C949" s="259" t="s">
        <v>845</v>
      </c>
      <c r="D949" s="232"/>
      <c r="E949" s="233">
        <v>13.26</v>
      </c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179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27"/>
      <c r="B950" s="228"/>
      <c r="C950" s="259" t="s">
        <v>846</v>
      </c>
      <c r="D950" s="232"/>
      <c r="E950" s="233">
        <v>77.61</v>
      </c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179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27"/>
      <c r="B951" s="228"/>
      <c r="C951" s="259" t="s">
        <v>847</v>
      </c>
      <c r="D951" s="232"/>
      <c r="E951" s="233">
        <v>55.98</v>
      </c>
      <c r="F951" s="230"/>
      <c r="G951" s="230"/>
      <c r="H951" s="230"/>
      <c r="I951" s="230"/>
      <c r="J951" s="230"/>
      <c r="K951" s="230"/>
      <c r="L951" s="230"/>
      <c r="M951" s="230"/>
      <c r="N951" s="230"/>
      <c r="O951" s="230"/>
      <c r="P951" s="230"/>
      <c r="Q951" s="230"/>
      <c r="R951" s="230"/>
      <c r="S951" s="230"/>
      <c r="T951" s="230"/>
      <c r="U951" s="230"/>
      <c r="V951" s="230"/>
      <c r="W951" s="230"/>
      <c r="X951" s="230"/>
      <c r="Y951" s="210"/>
      <c r="Z951" s="210"/>
      <c r="AA951" s="210"/>
      <c r="AB951" s="210"/>
      <c r="AC951" s="210"/>
      <c r="AD951" s="210"/>
      <c r="AE951" s="210"/>
      <c r="AF951" s="210"/>
      <c r="AG951" s="210" t="s">
        <v>179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27"/>
      <c r="B952" s="228"/>
      <c r="C952" s="259" t="s">
        <v>848</v>
      </c>
      <c r="D952" s="232"/>
      <c r="E952" s="233">
        <v>40.68</v>
      </c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179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27"/>
      <c r="B953" s="228"/>
      <c r="C953" s="259" t="s">
        <v>849</v>
      </c>
      <c r="D953" s="232"/>
      <c r="E953" s="233">
        <v>55.98</v>
      </c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179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27"/>
      <c r="B954" s="228"/>
      <c r="C954" s="259" t="s">
        <v>850</v>
      </c>
      <c r="D954" s="232"/>
      <c r="E954" s="233">
        <v>5.88</v>
      </c>
      <c r="F954" s="230"/>
      <c r="G954" s="230"/>
      <c r="H954" s="230"/>
      <c r="I954" s="230"/>
      <c r="J954" s="230"/>
      <c r="K954" s="230"/>
      <c r="L954" s="230"/>
      <c r="M954" s="230"/>
      <c r="N954" s="230"/>
      <c r="O954" s="230"/>
      <c r="P954" s="230"/>
      <c r="Q954" s="230"/>
      <c r="R954" s="230"/>
      <c r="S954" s="230"/>
      <c r="T954" s="230"/>
      <c r="U954" s="230"/>
      <c r="V954" s="230"/>
      <c r="W954" s="230"/>
      <c r="X954" s="23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179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27"/>
      <c r="B955" s="228"/>
      <c r="C955" s="259" t="s">
        <v>851</v>
      </c>
      <c r="D955" s="232"/>
      <c r="E955" s="233">
        <v>27.49</v>
      </c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179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27"/>
      <c r="B956" s="228"/>
      <c r="C956" s="259" t="s">
        <v>852</v>
      </c>
      <c r="D956" s="232"/>
      <c r="E956" s="233">
        <v>15.53</v>
      </c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179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ht="20.399999999999999" outlineLevel="1" x14ac:dyDescent="0.25">
      <c r="A957" s="227"/>
      <c r="B957" s="228"/>
      <c r="C957" s="259" t="s">
        <v>853</v>
      </c>
      <c r="D957" s="232"/>
      <c r="E957" s="233">
        <v>80.27</v>
      </c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179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ht="20.399999999999999" outlineLevel="1" x14ac:dyDescent="0.25">
      <c r="A958" s="243">
        <v>184</v>
      </c>
      <c r="B958" s="244" t="s">
        <v>969</v>
      </c>
      <c r="C958" s="258" t="s">
        <v>970</v>
      </c>
      <c r="D958" s="245" t="s">
        <v>173</v>
      </c>
      <c r="E958" s="246">
        <v>37.24</v>
      </c>
      <c r="F958" s="247"/>
      <c r="G958" s="248">
        <f>ROUND(E958*F958,2)</f>
        <v>0</v>
      </c>
      <c r="H958" s="231"/>
      <c r="I958" s="230">
        <f>ROUND(E958*H958,2)</f>
        <v>0</v>
      </c>
      <c r="J958" s="231"/>
      <c r="K958" s="230">
        <f>ROUND(E958*J958,2)</f>
        <v>0</v>
      </c>
      <c r="L958" s="230">
        <v>21</v>
      </c>
      <c r="M958" s="230">
        <f>G958*(1+L958/100)</f>
        <v>0</v>
      </c>
      <c r="N958" s="230">
        <v>2.1000000000000001E-4</v>
      </c>
      <c r="O958" s="230">
        <f>ROUND(E958*N958,2)</f>
        <v>0.01</v>
      </c>
      <c r="P958" s="230">
        <v>0</v>
      </c>
      <c r="Q958" s="230">
        <f>ROUND(E958*P958,2)</f>
        <v>0</v>
      </c>
      <c r="R958" s="230"/>
      <c r="S958" s="230" t="s">
        <v>174</v>
      </c>
      <c r="T958" s="230" t="s">
        <v>175</v>
      </c>
      <c r="U958" s="230">
        <v>0</v>
      </c>
      <c r="V958" s="230">
        <f>ROUND(E958*U958,2)</f>
        <v>0</v>
      </c>
      <c r="W958" s="230"/>
      <c r="X958" s="230" t="s">
        <v>176</v>
      </c>
      <c r="Y958" s="210"/>
      <c r="Z958" s="210"/>
      <c r="AA958" s="210"/>
      <c r="AB958" s="210"/>
      <c r="AC958" s="210"/>
      <c r="AD958" s="210"/>
      <c r="AE958" s="210"/>
      <c r="AF958" s="210"/>
      <c r="AG958" s="210" t="s">
        <v>719</v>
      </c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5">
      <c r="A959" s="227"/>
      <c r="B959" s="228"/>
      <c r="C959" s="259" t="s">
        <v>839</v>
      </c>
      <c r="D959" s="232"/>
      <c r="E959" s="233"/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179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5">
      <c r="A960" s="227"/>
      <c r="B960" s="228"/>
      <c r="C960" s="259" t="s">
        <v>840</v>
      </c>
      <c r="D960" s="232"/>
      <c r="E960" s="233">
        <v>37.24</v>
      </c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179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5">
      <c r="A961" s="243">
        <v>185</v>
      </c>
      <c r="B961" s="244" t="s">
        <v>971</v>
      </c>
      <c r="C961" s="258" t="s">
        <v>972</v>
      </c>
      <c r="D961" s="245" t="s">
        <v>301</v>
      </c>
      <c r="E961" s="246">
        <v>156.4</v>
      </c>
      <c r="F961" s="247"/>
      <c r="G961" s="248">
        <f>ROUND(E961*F961,2)</f>
        <v>0</v>
      </c>
      <c r="H961" s="231"/>
      <c r="I961" s="230">
        <f>ROUND(E961*H961,2)</f>
        <v>0</v>
      </c>
      <c r="J961" s="231"/>
      <c r="K961" s="230">
        <f>ROUND(E961*J961,2)</f>
        <v>0</v>
      </c>
      <c r="L961" s="230">
        <v>21</v>
      </c>
      <c r="M961" s="230">
        <f>G961*(1+L961/100)</f>
        <v>0</v>
      </c>
      <c r="N961" s="230">
        <v>0</v>
      </c>
      <c r="O961" s="230">
        <f>ROUND(E961*N961,2)</f>
        <v>0</v>
      </c>
      <c r="P961" s="230">
        <v>0</v>
      </c>
      <c r="Q961" s="230">
        <f>ROUND(E961*P961,2)</f>
        <v>0</v>
      </c>
      <c r="R961" s="230"/>
      <c r="S961" s="230" t="s">
        <v>174</v>
      </c>
      <c r="T961" s="230" t="s">
        <v>175</v>
      </c>
      <c r="U961" s="230">
        <v>0</v>
      </c>
      <c r="V961" s="230">
        <f>ROUND(E961*U961,2)</f>
        <v>0</v>
      </c>
      <c r="W961" s="230"/>
      <c r="X961" s="230" t="s">
        <v>176</v>
      </c>
      <c r="Y961" s="210"/>
      <c r="Z961" s="210"/>
      <c r="AA961" s="210"/>
      <c r="AB961" s="210"/>
      <c r="AC961" s="210"/>
      <c r="AD961" s="210"/>
      <c r="AE961" s="210"/>
      <c r="AF961" s="210"/>
      <c r="AG961" s="210" t="s">
        <v>719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27"/>
      <c r="B962" s="228"/>
      <c r="C962" s="259" t="s">
        <v>973</v>
      </c>
      <c r="D962" s="232"/>
      <c r="E962" s="233">
        <v>98.8</v>
      </c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179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27"/>
      <c r="B963" s="228"/>
      <c r="C963" s="259" t="s">
        <v>974</v>
      </c>
      <c r="D963" s="232"/>
      <c r="E963" s="233">
        <v>46</v>
      </c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179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27"/>
      <c r="B964" s="228"/>
      <c r="C964" s="259" t="s">
        <v>975</v>
      </c>
      <c r="D964" s="232"/>
      <c r="E964" s="233">
        <v>7.6</v>
      </c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179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27"/>
      <c r="B965" s="228"/>
      <c r="C965" s="259" t="s">
        <v>976</v>
      </c>
      <c r="D965" s="232"/>
      <c r="E965" s="233">
        <v>4</v>
      </c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179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5">
      <c r="A966" s="243">
        <v>186</v>
      </c>
      <c r="B966" s="244" t="s">
        <v>977</v>
      </c>
      <c r="C966" s="258" t="s">
        <v>978</v>
      </c>
      <c r="D966" s="245" t="s">
        <v>226</v>
      </c>
      <c r="E966" s="246">
        <v>468</v>
      </c>
      <c r="F966" s="247"/>
      <c r="G966" s="248">
        <f>ROUND(E966*F966,2)</f>
        <v>0</v>
      </c>
      <c r="H966" s="231"/>
      <c r="I966" s="230">
        <f>ROUND(E966*H966,2)</f>
        <v>0</v>
      </c>
      <c r="J966" s="231"/>
      <c r="K966" s="230">
        <f>ROUND(E966*J966,2)</f>
        <v>0</v>
      </c>
      <c r="L966" s="230">
        <v>21</v>
      </c>
      <c r="M966" s="230">
        <f>G966*(1+L966/100)</f>
        <v>0</v>
      </c>
      <c r="N966" s="230">
        <v>2.8999999999999998E-3</v>
      </c>
      <c r="O966" s="230">
        <f>ROUND(E966*N966,2)</f>
        <v>1.36</v>
      </c>
      <c r="P966" s="230">
        <v>0</v>
      </c>
      <c r="Q966" s="230">
        <f>ROUND(E966*P966,2)</f>
        <v>0</v>
      </c>
      <c r="R966" s="230"/>
      <c r="S966" s="230" t="s">
        <v>174</v>
      </c>
      <c r="T966" s="230" t="s">
        <v>175</v>
      </c>
      <c r="U966" s="230">
        <v>0</v>
      </c>
      <c r="V966" s="230">
        <f>ROUND(E966*U966,2)</f>
        <v>0</v>
      </c>
      <c r="W966" s="230"/>
      <c r="X966" s="230" t="s">
        <v>176</v>
      </c>
      <c r="Y966" s="210"/>
      <c r="Z966" s="210"/>
      <c r="AA966" s="210"/>
      <c r="AB966" s="210"/>
      <c r="AC966" s="210"/>
      <c r="AD966" s="210"/>
      <c r="AE966" s="210"/>
      <c r="AF966" s="210"/>
      <c r="AG966" s="210" t="s">
        <v>719</v>
      </c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5">
      <c r="A967" s="227"/>
      <c r="B967" s="228"/>
      <c r="C967" s="261" t="s">
        <v>255</v>
      </c>
      <c r="D967" s="234"/>
      <c r="E967" s="235"/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179</v>
      </c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27"/>
      <c r="B968" s="228"/>
      <c r="C968" s="262" t="s">
        <v>979</v>
      </c>
      <c r="D968" s="234"/>
      <c r="E968" s="235">
        <v>467.51</v>
      </c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179</v>
      </c>
      <c r="AH968" s="210">
        <v>2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5">
      <c r="A969" s="227"/>
      <c r="B969" s="228"/>
      <c r="C969" s="261" t="s">
        <v>257</v>
      </c>
      <c r="D969" s="234"/>
      <c r="E969" s="235"/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179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5">
      <c r="A970" s="227"/>
      <c r="B970" s="228"/>
      <c r="C970" s="259" t="s">
        <v>980</v>
      </c>
      <c r="D970" s="232"/>
      <c r="E970" s="233">
        <v>468</v>
      </c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179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ht="20.399999999999999" outlineLevel="1" x14ac:dyDescent="0.25">
      <c r="A971" s="243">
        <v>187</v>
      </c>
      <c r="B971" s="244" t="s">
        <v>981</v>
      </c>
      <c r="C971" s="258" t="s">
        <v>982</v>
      </c>
      <c r="D971" s="245" t="s">
        <v>226</v>
      </c>
      <c r="E971" s="246">
        <v>1</v>
      </c>
      <c r="F971" s="247"/>
      <c r="G971" s="248">
        <f>ROUND(E971*F971,2)</f>
        <v>0</v>
      </c>
      <c r="H971" s="231"/>
      <c r="I971" s="230">
        <f>ROUND(E971*H971,2)</f>
        <v>0</v>
      </c>
      <c r="J971" s="231"/>
      <c r="K971" s="230">
        <f>ROUND(E971*J971,2)</f>
        <v>0</v>
      </c>
      <c r="L971" s="230">
        <v>21</v>
      </c>
      <c r="M971" s="230">
        <f>G971*(1+L971/100)</f>
        <v>0</v>
      </c>
      <c r="N971" s="230">
        <v>3.8500000000000001E-3</v>
      </c>
      <c r="O971" s="230">
        <f>ROUND(E971*N971,2)</f>
        <v>0</v>
      </c>
      <c r="P971" s="230">
        <v>0</v>
      </c>
      <c r="Q971" s="230">
        <f>ROUND(E971*P971,2)</f>
        <v>0</v>
      </c>
      <c r="R971" s="230"/>
      <c r="S971" s="230" t="s">
        <v>328</v>
      </c>
      <c r="T971" s="230" t="s">
        <v>175</v>
      </c>
      <c r="U971" s="230">
        <v>0</v>
      </c>
      <c r="V971" s="230">
        <f>ROUND(E971*U971,2)</f>
        <v>0</v>
      </c>
      <c r="W971" s="230"/>
      <c r="X971" s="230" t="s">
        <v>176</v>
      </c>
      <c r="Y971" s="210"/>
      <c r="Z971" s="210"/>
      <c r="AA971" s="210"/>
      <c r="AB971" s="210"/>
      <c r="AC971" s="210"/>
      <c r="AD971" s="210"/>
      <c r="AE971" s="210"/>
      <c r="AF971" s="210"/>
      <c r="AG971" s="210" t="s">
        <v>719</v>
      </c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27"/>
      <c r="B972" s="228"/>
      <c r="C972" s="259" t="s">
        <v>983</v>
      </c>
      <c r="D972" s="232"/>
      <c r="E972" s="233">
        <v>1</v>
      </c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179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5">
      <c r="A973" s="227">
        <v>188</v>
      </c>
      <c r="B973" s="228" t="s">
        <v>984</v>
      </c>
      <c r="C973" s="263" t="s">
        <v>985</v>
      </c>
      <c r="D973" s="229" t="s">
        <v>0</v>
      </c>
      <c r="E973" s="255"/>
      <c r="F973" s="231"/>
      <c r="G973" s="230">
        <f>ROUND(E973*F973,2)</f>
        <v>0</v>
      </c>
      <c r="H973" s="231"/>
      <c r="I973" s="230">
        <f>ROUND(E973*H973,2)</f>
        <v>0</v>
      </c>
      <c r="J973" s="231"/>
      <c r="K973" s="230">
        <f>ROUND(E973*J973,2)</f>
        <v>0</v>
      </c>
      <c r="L973" s="230">
        <v>21</v>
      </c>
      <c r="M973" s="230">
        <f>G973*(1+L973/100)</f>
        <v>0</v>
      </c>
      <c r="N973" s="230">
        <v>0</v>
      </c>
      <c r="O973" s="230">
        <f>ROUND(E973*N973,2)</f>
        <v>0</v>
      </c>
      <c r="P973" s="230">
        <v>0</v>
      </c>
      <c r="Q973" s="230">
        <f>ROUND(E973*P973,2)</f>
        <v>0</v>
      </c>
      <c r="R973" s="230"/>
      <c r="S973" s="230" t="s">
        <v>174</v>
      </c>
      <c r="T973" s="230" t="s">
        <v>175</v>
      </c>
      <c r="U973" s="230">
        <v>0</v>
      </c>
      <c r="V973" s="230">
        <f>ROUND(E973*U973,2)</f>
        <v>0</v>
      </c>
      <c r="W973" s="230"/>
      <c r="X973" s="230" t="s">
        <v>715</v>
      </c>
      <c r="Y973" s="210"/>
      <c r="Z973" s="210"/>
      <c r="AA973" s="210"/>
      <c r="AB973" s="210"/>
      <c r="AC973" s="210"/>
      <c r="AD973" s="210"/>
      <c r="AE973" s="210"/>
      <c r="AF973" s="210"/>
      <c r="AG973" s="210" t="s">
        <v>716</v>
      </c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x14ac:dyDescent="0.25">
      <c r="A974" s="237" t="s">
        <v>169</v>
      </c>
      <c r="B974" s="238" t="s">
        <v>117</v>
      </c>
      <c r="C974" s="257" t="s">
        <v>118</v>
      </c>
      <c r="D974" s="239"/>
      <c r="E974" s="240"/>
      <c r="F974" s="241"/>
      <c r="G974" s="242">
        <f>SUMIF(AG975:AG995,"&lt;&gt;NOR",G975:G995)</f>
        <v>0</v>
      </c>
      <c r="H974" s="236"/>
      <c r="I974" s="236">
        <f>SUM(I975:I995)</f>
        <v>0</v>
      </c>
      <c r="J974" s="236"/>
      <c r="K974" s="236">
        <f>SUM(K975:K995)</f>
        <v>0</v>
      </c>
      <c r="L974" s="236"/>
      <c r="M974" s="236">
        <f>SUM(M975:M995)</f>
        <v>0</v>
      </c>
      <c r="N974" s="236"/>
      <c r="O974" s="236">
        <f>SUM(O975:O995)</f>
        <v>0</v>
      </c>
      <c r="P974" s="236"/>
      <c r="Q974" s="236">
        <f>SUM(Q975:Q995)</f>
        <v>0</v>
      </c>
      <c r="R974" s="236"/>
      <c r="S974" s="236"/>
      <c r="T974" s="236"/>
      <c r="U974" s="236"/>
      <c r="V974" s="236">
        <f>SUM(V975:V995)</f>
        <v>0</v>
      </c>
      <c r="W974" s="236"/>
      <c r="X974" s="236"/>
      <c r="AG974" t="s">
        <v>170</v>
      </c>
    </row>
    <row r="975" spans="1:60" ht="20.399999999999999" outlineLevel="1" x14ac:dyDescent="0.25">
      <c r="A975" s="243">
        <v>189</v>
      </c>
      <c r="B975" s="244" t="s">
        <v>986</v>
      </c>
      <c r="C975" s="258" t="s">
        <v>987</v>
      </c>
      <c r="D975" s="245" t="s">
        <v>301</v>
      </c>
      <c r="E975" s="246">
        <v>90</v>
      </c>
      <c r="F975" s="247"/>
      <c r="G975" s="248">
        <f>ROUND(E975*F975,2)</f>
        <v>0</v>
      </c>
      <c r="H975" s="231"/>
      <c r="I975" s="230">
        <f>ROUND(E975*H975,2)</f>
        <v>0</v>
      </c>
      <c r="J975" s="231"/>
      <c r="K975" s="230">
        <f>ROUND(E975*J975,2)</f>
        <v>0</v>
      </c>
      <c r="L975" s="230">
        <v>21</v>
      </c>
      <c r="M975" s="230">
        <f>G975*(1+L975/100)</f>
        <v>0</v>
      </c>
      <c r="N975" s="230">
        <v>0</v>
      </c>
      <c r="O975" s="230">
        <f>ROUND(E975*N975,2)</f>
        <v>0</v>
      </c>
      <c r="P975" s="230">
        <v>0</v>
      </c>
      <c r="Q975" s="230">
        <f>ROUND(E975*P975,2)</f>
        <v>0</v>
      </c>
      <c r="R975" s="230"/>
      <c r="S975" s="230" t="s">
        <v>174</v>
      </c>
      <c r="T975" s="230" t="s">
        <v>175</v>
      </c>
      <c r="U975" s="230">
        <v>0</v>
      </c>
      <c r="V975" s="230">
        <f>ROUND(E975*U975,2)</f>
        <v>0</v>
      </c>
      <c r="W975" s="230"/>
      <c r="X975" s="230" t="s">
        <v>176</v>
      </c>
      <c r="Y975" s="210"/>
      <c r="Z975" s="210"/>
      <c r="AA975" s="210"/>
      <c r="AB975" s="210"/>
      <c r="AC975" s="210"/>
      <c r="AD975" s="210"/>
      <c r="AE975" s="210"/>
      <c r="AF975" s="210"/>
      <c r="AG975" s="210" t="s">
        <v>719</v>
      </c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27"/>
      <c r="B976" s="228"/>
      <c r="C976" s="259" t="s">
        <v>988</v>
      </c>
      <c r="D976" s="232"/>
      <c r="E976" s="233">
        <v>15.3</v>
      </c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179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27"/>
      <c r="B977" s="228"/>
      <c r="C977" s="259" t="s">
        <v>989</v>
      </c>
      <c r="D977" s="232"/>
      <c r="E977" s="233">
        <v>12.6</v>
      </c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179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5">
      <c r="A978" s="227"/>
      <c r="B978" s="228"/>
      <c r="C978" s="259" t="s">
        <v>990</v>
      </c>
      <c r="D978" s="232"/>
      <c r="E978" s="233">
        <v>51.3</v>
      </c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179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5">
      <c r="A979" s="227"/>
      <c r="B979" s="228"/>
      <c r="C979" s="259" t="s">
        <v>991</v>
      </c>
      <c r="D979" s="232"/>
      <c r="E979" s="233">
        <v>10.8</v>
      </c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179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ht="20.399999999999999" outlineLevel="1" x14ac:dyDescent="0.25">
      <c r="A980" s="243">
        <v>190</v>
      </c>
      <c r="B980" s="244" t="s">
        <v>992</v>
      </c>
      <c r="C980" s="258" t="s">
        <v>993</v>
      </c>
      <c r="D980" s="245" t="s">
        <v>301</v>
      </c>
      <c r="E980" s="246">
        <v>25.5</v>
      </c>
      <c r="F980" s="247"/>
      <c r="G980" s="248">
        <f>ROUND(E980*F980,2)</f>
        <v>0</v>
      </c>
      <c r="H980" s="231"/>
      <c r="I980" s="230">
        <f>ROUND(E980*H980,2)</f>
        <v>0</v>
      </c>
      <c r="J980" s="231"/>
      <c r="K980" s="230">
        <f>ROUND(E980*J980,2)</f>
        <v>0</v>
      </c>
      <c r="L980" s="230">
        <v>21</v>
      </c>
      <c r="M980" s="230">
        <f>G980*(1+L980/100)</f>
        <v>0</v>
      </c>
      <c r="N980" s="230">
        <v>0</v>
      </c>
      <c r="O980" s="230">
        <f>ROUND(E980*N980,2)</f>
        <v>0</v>
      </c>
      <c r="P980" s="230">
        <v>0</v>
      </c>
      <c r="Q980" s="230">
        <f>ROUND(E980*P980,2)</f>
        <v>0</v>
      </c>
      <c r="R980" s="230"/>
      <c r="S980" s="230" t="s">
        <v>174</v>
      </c>
      <c r="T980" s="230" t="s">
        <v>175</v>
      </c>
      <c r="U980" s="230">
        <v>0</v>
      </c>
      <c r="V980" s="230">
        <f>ROUND(E980*U980,2)</f>
        <v>0</v>
      </c>
      <c r="W980" s="230"/>
      <c r="X980" s="230" t="s">
        <v>176</v>
      </c>
      <c r="Y980" s="210"/>
      <c r="Z980" s="210"/>
      <c r="AA980" s="210"/>
      <c r="AB980" s="210"/>
      <c r="AC980" s="210"/>
      <c r="AD980" s="210"/>
      <c r="AE980" s="210"/>
      <c r="AF980" s="210"/>
      <c r="AG980" s="210" t="s">
        <v>719</v>
      </c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5">
      <c r="A981" s="227"/>
      <c r="B981" s="228"/>
      <c r="C981" s="259" t="s">
        <v>994</v>
      </c>
      <c r="D981" s="232"/>
      <c r="E981" s="233">
        <v>5.4</v>
      </c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179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27"/>
      <c r="B982" s="228"/>
      <c r="C982" s="259" t="s">
        <v>995</v>
      </c>
      <c r="D982" s="232"/>
      <c r="E982" s="233">
        <v>4.2</v>
      </c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179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27"/>
      <c r="B983" s="228"/>
      <c r="C983" s="259" t="s">
        <v>996</v>
      </c>
      <c r="D983" s="232"/>
      <c r="E983" s="233">
        <v>13.5</v>
      </c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179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27"/>
      <c r="B984" s="228"/>
      <c r="C984" s="259" t="s">
        <v>997</v>
      </c>
      <c r="D984" s="232"/>
      <c r="E984" s="233">
        <v>2.4</v>
      </c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179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ht="20.399999999999999" outlineLevel="1" x14ac:dyDescent="0.25">
      <c r="A985" s="243">
        <v>191</v>
      </c>
      <c r="B985" s="244" t="s">
        <v>998</v>
      </c>
      <c r="C985" s="258" t="s">
        <v>999</v>
      </c>
      <c r="D985" s="245" t="s">
        <v>301</v>
      </c>
      <c r="E985" s="246">
        <v>25.5</v>
      </c>
      <c r="F985" s="247"/>
      <c r="G985" s="248">
        <f>ROUND(E985*F985,2)</f>
        <v>0</v>
      </c>
      <c r="H985" s="231"/>
      <c r="I985" s="230">
        <f>ROUND(E985*H985,2)</f>
        <v>0</v>
      </c>
      <c r="J985" s="231"/>
      <c r="K985" s="230">
        <f>ROUND(E985*J985,2)</f>
        <v>0</v>
      </c>
      <c r="L985" s="230">
        <v>21</v>
      </c>
      <c r="M985" s="230">
        <f>G985*(1+L985/100)</f>
        <v>0</v>
      </c>
      <c r="N985" s="230">
        <v>0</v>
      </c>
      <c r="O985" s="230">
        <f>ROUND(E985*N985,2)</f>
        <v>0</v>
      </c>
      <c r="P985" s="230">
        <v>0</v>
      </c>
      <c r="Q985" s="230">
        <f>ROUND(E985*P985,2)</f>
        <v>0</v>
      </c>
      <c r="R985" s="230"/>
      <c r="S985" s="230" t="s">
        <v>328</v>
      </c>
      <c r="T985" s="230" t="s">
        <v>175</v>
      </c>
      <c r="U985" s="230">
        <v>0</v>
      </c>
      <c r="V985" s="230">
        <f>ROUND(E985*U985,2)</f>
        <v>0</v>
      </c>
      <c r="W985" s="230"/>
      <c r="X985" s="230" t="s">
        <v>176</v>
      </c>
      <c r="Y985" s="210"/>
      <c r="Z985" s="210"/>
      <c r="AA985" s="210"/>
      <c r="AB985" s="210"/>
      <c r="AC985" s="210"/>
      <c r="AD985" s="210"/>
      <c r="AE985" s="210"/>
      <c r="AF985" s="210"/>
      <c r="AG985" s="210" t="s">
        <v>193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27"/>
      <c r="B986" s="228"/>
      <c r="C986" s="259" t="s">
        <v>994</v>
      </c>
      <c r="D986" s="232"/>
      <c r="E986" s="233">
        <v>5.4</v>
      </c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179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5">
      <c r="A987" s="227"/>
      <c r="B987" s="228"/>
      <c r="C987" s="259" t="s">
        <v>995</v>
      </c>
      <c r="D987" s="232"/>
      <c r="E987" s="233">
        <v>4.2</v>
      </c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179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27"/>
      <c r="B988" s="228"/>
      <c r="C988" s="259" t="s">
        <v>996</v>
      </c>
      <c r="D988" s="232"/>
      <c r="E988" s="233">
        <v>13.5</v>
      </c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179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5">
      <c r="A989" s="227"/>
      <c r="B989" s="228"/>
      <c r="C989" s="259" t="s">
        <v>997</v>
      </c>
      <c r="D989" s="232"/>
      <c r="E989" s="233">
        <v>2.4</v>
      </c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179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ht="20.399999999999999" outlineLevel="1" x14ac:dyDescent="0.25">
      <c r="A990" s="249">
        <v>192</v>
      </c>
      <c r="B990" s="250" t="s">
        <v>1000</v>
      </c>
      <c r="C990" s="260" t="s">
        <v>1001</v>
      </c>
      <c r="D990" s="251" t="s">
        <v>616</v>
      </c>
      <c r="E990" s="252">
        <v>1</v>
      </c>
      <c r="F990" s="253"/>
      <c r="G990" s="254">
        <f>ROUND(E990*F990,2)</f>
        <v>0</v>
      </c>
      <c r="H990" s="231"/>
      <c r="I990" s="230">
        <f>ROUND(E990*H990,2)</f>
        <v>0</v>
      </c>
      <c r="J990" s="231"/>
      <c r="K990" s="230">
        <f>ROUND(E990*J990,2)</f>
        <v>0</v>
      </c>
      <c r="L990" s="230">
        <v>21</v>
      </c>
      <c r="M990" s="230">
        <f>G990*(1+L990/100)</f>
        <v>0</v>
      </c>
      <c r="N990" s="230">
        <v>0</v>
      </c>
      <c r="O990" s="230">
        <f>ROUND(E990*N990,2)</f>
        <v>0</v>
      </c>
      <c r="P990" s="230">
        <v>0</v>
      </c>
      <c r="Q990" s="230">
        <f>ROUND(E990*P990,2)</f>
        <v>0</v>
      </c>
      <c r="R990" s="230"/>
      <c r="S990" s="230" t="s">
        <v>328</v>
      </c>
      <c r="T990" s="230" t="s">
        <v>175</v>
      </c>
      <c r="U990" s="230">
        <v>0</v>
      </c>
      <c r="V990" s="230">
        <f>ROUND(E990*U990,2)</f>
        <v>0</v>
      </c>
      <c r="W990" s="230"/>
      <c r="X990" s="230" t="s">
        <v>176</v>
      </c>
      <c r="Y990" s="210"/>
      <c r="Z990" s="210"/>
      <c r="AA990" s="210"/>
      <c r="AB990" s="210"/>
      <c r="AC990" s="210"/>
      <c r="AD990" s="210"/>
      <c r="AE990" s="210"/>
      <c r="AF990" s="210"/>
      <c r="AG990" s="210" t="s">
        <v>177</v>
      </c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ht="20.399999999999999" outlineLevel="1" x14ac:dyDescent="0.25">
      <c r="A991" s="249">
        <v>193</v>
      </c>
      <c r="B991" s="250" t="s">
        <v>1002</v>
      </c>
      <c r="C991" s="260" t="s">
        <v>1001</v>
      </c>
      <c r="D991" s="251" t="s">
        <v>616</v>
      </c>
      <c r="E991" s="252">
        <v>2</v>
      </c>
      <c r="F991" s="253"/>
      <c r="G991" s="254">
        <f>ROUND(E991*F991,2)</f>
        <v>0</v>
      </c>
      <c r="H991" s="231"/>
      <c r="I991" s="230">
        <f>ROUND(E991*H991,2)</f>
        <v>0</v>
      </c>
      <c r="J991" s="231"/>
      <c r="K991" s="230">
        <f>ROUND(E991*J991,2)</f>
        <v>0</v>
      </c>
      <c r="L991" s="230">
        <v>21</v>
      </c>
      <c r="M991" s="230">
        <f>G991*(1+L991/100)</f>
        <v>0</v>
      </c>
      <c r="N991" s="230">
        <v>0</v>
      </c>
      <c r="O991" s="230">
        <f>ROUND(E991*N991,2)</f>
        <v>0</v>
      </c>
      <c r="P991" s="230">
        <v>0</v>
      </c>
      <c r="Q991" s="230">
        <f>ROUND(E991*P991,2)</f>
        <v>0</v>
      </c>
      <c r="R991" s="230"/>
      <c r="S991" s="230" t="s">
        <v>328</v>
      </c>
      <c r="T991" s="230" t="s">
        <v>175</v>
      </c>
      <c r="U991" s="230">
        <v>0</v>
      </c>
      <c r="V991" s="230">
        <f>ROUND(E991*U991,2)</f>
        <v>0</v>
      </c>
      <c r="W991" s="230"/>
      <c r="X991" s="230" t="s">
        <v>176</v>
      </c>
      <c r="Y991" s="210"/>
      <c r="Z991" s="210"/>
      <c r="AA991" s="210"/>
      <c r="AB991" s="210"/>
      <c r="AC991" s="210"/>
      <c r="AD991" s="210"/>
      <c r="AE991" s="210"/>
      <c r="AF991" s="210"/>
      <c r="AG991" s="210" t="s">
        <v>177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ht="20.399999999999999" outlineLevel="1" x14ac:dyDescent="0.25">
      <c r="A992" s="249">
        <v>194</v>
      </c>
      <c r="B992" s="250" t="s">
        <v>1003</v>
      </c>
      <c r="C992" s="260" t="s">
        <v>1004</v>
      </c>
      <c r="D992" s="251" t="s">
        <v>616</v>
      </c>
      <c r="E992" s="252">
        <v>1</v>
      </c>
      <c r="F992" s="253"/>
      <c r="G992" s="254">
        <f>ROUND(E992*F992,2)</f>
        <v>0</v>
      </c>
      <c r="H992" s="231"/>
      <c r="I992" s="230">
        <f>ROUND(E992*H992,2)</f>
        <v>0</v>
      </c>
      <c r="J992" s="231"/>
      <c r="K992" s="230">
        <f>ROUND(E992*J992,2)</f>
        <v>0</v>
      </c>
      <c r="L992" s="230">
        <v>21</v>
      </c>
      <c r="M992" s="230">
        <f>G992*(1+L992/100)</f>
        <v>0</v>
      </c>
      <c r="N992" s="230">
        <v>0</v>
      </c>
      <c r="O992" s="230">
        <f>ROUND(E992*N992,2)</f>
        <v>0</v>
      </c>
      <c r="P992" s="230">
        <v>0</v>
      </c>
      <c r="Q992" s="230">
        <f>ROUND(E992*P992,2)</f>
        <v>0</v>
      </c>
      <c r="R992" s="230"/>
      <c r="S992" s="230" t="s">
        <v>328</v>
      </c>
      <c r="T992" s="230" t="s">
        <v>175</v>
      </c>
      <c r="U992" s="230">
        <v>0</v>
      </c>
      <c r="V992" s="230">
        <f>ROUND(E992*U992,2)</f>
        <v>0</v>
      </c>
      <c r="W992" s="230"/>
      <c r="X992" s="230" t="s">
        <v>176</v>
      </c>
      <c r="Y992" s="210"/>
      <c r="Z992" s="210"/>
      <c r="AA992" s="210"/>
      <c r="AB992" s="210"/>
      <c r="AC992" s="210"/>
      <c r="AD992" s="210"/>
      <c r="AE992" s="210"/>
      <c r="AF992" s="210"/>
      <c r="AG992" s="210" t="s">
        <v>177</v>
      </c>
      <c r="AH992" s="210"/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ht="20.399999999999999" outlineLevel="1" x14ac:dyDescent="0.25">
      <c r="A993" s="249">
        <v>195</v>
      </c>
      <c r="B993" s="250" t="s">
        <v>1005</v>
      </c>
      <c r="C993" s="260" t="s">
        <v>1004</v>
      </c>
      <c r="D993" s="251" t="s">
        <v>616</v>
      </c>
      <c r="E993" s="252">
        <v>1</v>
      </c>
      <c r="F993" s="253"/>
      <c r="G993" s="254">
        <f>ROUND(E993*F993,2)</f>
        <v>0</v>
      </c>
      <c r="H993" s="231"/>
      <c r="I993" s="230">
        <f>ROUND(E993*H993,2)</f>
        <v>0</v>
      </c>
      <c r="J993" s="231"/>
      <c r="K993" s="230">
        <f>ROUND(E993*J993,2)</f>
        <v>0</v>
      </c>
      <c r="L993" s="230">
        <v>21</v>
      </c>
      <c r="M993" s="230">
        <f>G993*(1+L993/100)</f>
        <v>0</v>
      </c>
      <c r="N993" s="230">
        <v>0</v>
      </c>
      <c r="O993" s="230">
        <f>ROUND(E993*N993,2)</f>
        <v>0</v>
      </c>
      <c r="P993" s="230">
        <v>0</v>
      </c>
      <c r="Q993" s="230">
        <f>ROUND(E993*P993,2)</f>
        <v>0</v>
      </c>
      <c r="R993" s="230"/>
      <c r="S993" s="230" t="s">
        <v>328</v>
      </c>
      <c r="T993" s="230" t="s">
        <v>175</v>
      </c>
      <c r="U993" s="230">
        <v>0</v>
      </c>
      <c r="V993" s="230">
        <f>ROUND(E993*U993,2)</f>
        <v>0</v>
      </c>
      <c r="W993" s="230"/>
      <c r="X993" s="230" t="s">
        <v>176</v>
      </c>
      <c r="Y993" s="210"/>
      <c r="Z993" s="210"/>
      <c r="AA993" s="210"/>
      <c r="AB993" s="210"/>
      <c r="AC993" s="210"/>
      <c r="AD993" s="210"/>
      <c r="AE993" s="210"/>
      <c r="AF993" s="210"/>
      <c r="AG993" s="210" t="s">
        <v>177</v>
      </c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ht="20.399999999999999" outlineLevel="1" x14ac:dyDescent="0.25">
      <c r="A994" s="249">
        <v>196</v>
      </c>
      <c r="B994" s="250" t="s">
        <v>1006</v>
      </c>
      <c r="C994" s="260" t="s">
        <v>1007</v>
      </c>
      <c r="D994" s="251" t="s">
        <v>616</v>
      </c>
      <c r="E994" s="252">
        <v>1</v>
      </c>
      <c r="F994" s="253"/>
      <c r="G994" s="254">
        <f>ROUND(E994*F994,2)</f>
        <v>0</v>
      </c>
      <c r="H994" s="231"/>
      <c r="I994" s="230">
        <f>ROUND(E994*H994,2)</f>
        <v>0</v>
      </c>
      <c r="J994" s="231"/>
      <c r="K994" s="230">
        <f>ROUND(E994*J994,2)</f>
        <v>0</v>
      </c>
      <c r="L994" s="230">
        <v>21</v>
      </c>
      <c r="M994" s="230">
        <f>G994*(1+L994/100)</f>
        <v>0</v>
      </c>
      <c r="N994" s="230">
        <v>0</v>
      </c>
      <c r="O994" s="230">
        <f>ROUND(E994*N994,2)</f>
        <v>0</v>
      </c>
      <c r="P994" s="230">
        <v>0</v>
      </c>
      <c r="Q994" s="230">
        <f>ROUND(E994*P994,2)</f>
        <v>0</v>
      </c>
      <c r="R994" s="230"/>
      <c r="S994" s="230" t="s">
        <v>328</v>
      </c>
      <c r="T994" s="230" t="s">
        <v>175</v>
      </c>
      <c r="U994" s="230">
        <v>0</v>
      </c>
      <c r="V994" s="230">
        <f>ROUND(E994*U994,2)</f>
        <v>0</v>
      </c>
      <c r="W994" s="230"/>
      <c r="X994" s="230" t="s">
        <v>176</v>
      </c>
      <c r="Y994" s="210"/>
      <c r="Z994" s="210"/>
      <c r="AA994" s="210"/>
      <c r="AB994" s="210"/>
      <c r="AC994" s="210"/>
      <c r="AD994" s="210"/>
      <c r="AE994" s="210"/>
      <c r="AF994" s="210"/>
      <c r="AG994" s="210" t="s">
        <v>177</v>
      </c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0.399999999999999" outlineLevel="1" x14ac:dyDescent="0.25">
      <c r="A995" s="249">
        <v>197</v>
      </c>
      <c r="B995" s="250" t="s">
        <v>1008</v>
      </c>
      <c r="C995" s="260" t="s">
        <v>1009</v>
      </c>
      <c r="D995" s="251" t="s">
        <v>338</v>
      </c>
      <c r="E995" s="252">
        <v>2</v>
      </c>
      <c r="F995" s="253"/>
      <c r="G995" s="254">
        <f>ROUND(E995*F995,2)</f>
        <v>0</v>
      </c>
      <c r="H995" s="231"/>
      <c r="I995" s="230">
        <f>ROUND(E995*H995,2)</f>
        <v>0</v>
      </c>
      <c r="J995" s="231"/>
      <c r="K995" s="230">
        <f>ROUND(E995*J995,2)</f>
        <v>0</v>
      </c>
      <c r="L995" s="230">
        <v>21</v>
      </c>
      <c r="M995" s="230">
        <f>G995*(1+L995/100)</f>
        <v>0</v>
      </c>
      <c r="N995" s="230">
        <v>0</v>
      </c>
      <c r="O995" s="230">
        <f>ROUND(E995*N995,2)</f>
        <v>0</v>
      </c>
      <c r="P995" s="230">
        <v>0</v>
      </c>
      <c r="Q995" s="230">
        <f>ROUND(E995*P995,2)</f>
        <v>0</v>
      </c>
      <c r="R995" s="230"/>
      <c r="S995" s="230" t="s">
        <v>328</v>
      </c>
      <c r="T995" s="230" t="s">
        <v>175</v>
      </c>
      <c r="U995" s="230">
        <v>0</v>
      </c>
      <c r="V995" s="230">
        <f>ROUND(E995*U995,2)</f>
        <v>0</v>
      </c>
      <c r="W995" s="230"/>
      <c r="X995" s="230" t="s">
        <v>176</v>
      </c>
      <c r="Y995" s="210"/>
      <c r="Z995" s="210"/>
      <c r="AA995" s="210"/>
      <c r="AB995" s="210"/>
      <c r="AC995" s="210"/>
      <c r="AD995" s="210"/>
      <c r="AE995" s="210"/>
      <c r="AF995" s="210"/>
      <c r="AG995" s="210" t="s">
        <v>177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x14ac:dyDescent="0.25">
      <c r="A996" s="237" t="s">
        <v>169</v>
      </c>
      <c r="B996" s="238" t="s">
        <v>121</v>
      </c>
      <c r="C996" s="257" t="s">
        <v>122</v>
      </c>
      <c r="D996" s="239"/>
      <c r="E996" s="240"/>
      <c r="F996" s="241"/>
      <c r="G996" s="242">
        <f>SUMIF(AG997:AG998,"&lt;&gt;NOR",G997:G998)</f>
        <v>0</v>
      </c>
      <c r="H996" s="236"/>
      <c r="I996" s="236">
        <f>SUM(I997:I998)</f>
        <v>0</v>
      </c>
      <c r="J996" s="236"/>
      <c r="K996" s="236">
        <f>SUM(K997:K998)</f>
        <v>0</v>
      </c>
      <c r="L996" s="236"/>
      <c r="M996" s="236">
        <f>SUM(M997:M998)</f>
        <v>0</v>
      </c>
      <c r="N996" s="236"/>
      <c r="O996" s="236">
        <f>SUM(O997:O998)</f>
        <v>0</v>
      </c>
      <c r="P996" s="236"/>
      <c r="Q996" s="236">
        <f>SUM(Q997:Q998)</f>
        <v>0</v>
      </c>
      <c r="R996" s="236"/>
      <c r="S996" s="236"/>
      <c r="T996" s="236"/>
      <c r="U996" s="236"/>
      <c r="V996" s="236">
        <f>SUM(V997:V998)</f>
        <v>0</v>
      </c>
      <c r="W996" s="236"/>
      <c r="X996" s="236"/>
      <c r="AG996" t="s">
        <v>170</v>
      </c>
    </row>
    <row r="997" spans="1:60" ht="20.399999999999999" outlineLevel="1" x14ac:dyDescent="0.25">
      <c r="A997" s="249">
        <v>198</v>
      </c>
      <c r="B997" s="250" t="s">
        <v>1010</v>
      </c>
      <c r="C997" s="260" t="s">
        <v>1011</v>
      </c>
      <c r="D997" s="251" t="s">
        <v>338</v>
      </c>
      <c r="E997" s="252">
        <v>3</v>
      </c>
      <c r="F997" s="253"/>
      <c r="G997" s="254">
        <f>ROUND(E997*F997,2)</f>
        <v>0</v>
      </c>
      <c r="H997" s="231"/>
      <c r="I997" s="230">
        <f>ROUND(E997*H997,2)</f>
        <v>0</v>
      </c>
      <c r="J997" s="231"/>
      <c r="K997" s="230">
        <f>ROUND(E997*J997,2)</f>
        <v>0</v>
      </c>
      <c r="L997" s="230">
        <v>21</v>
      </c>
      <c r="M997" s="230">
        <f>G997*(1+L997/100)</f>
        <v>0</v>
      </c>
      <c r="N997" s="230">
        <v>0</v>
      </c>
      <c r="O997" s="230">
        <f>ROUND(E997*N997,2)</f>
        <v>0</v>
      </c>
      <c r="P997" s="230">
        <v>0</v>
      </c>
      <c r="Q997" s="230">
        <f>ROUND(E997*P997,2)</f>
        <v>0</v>
      </c>
      <c r="R997" s="230"/>
      <c r="S997" s="230" t="s">
        <v>328</v>
      </c>
      <c r="T997" s="230" t="s">
        <v>175</v>
      </c>
      <c r="U997" s="230">
        <v>0</v>
      </c>
      <c r="V997" s="230">
        <f>ROUND(E997*U997,2)</f>
        <v>0</v>
      </c>
      <c r="W997" s="230"/>
      <c r="X997" s="230" t="s">
        <v>176</v>
      </c>
      <c r="Y997" s="210"/>
      <c r="Z997" s="210"/>
      <c r="AA997" s="210"/>
      <c r="AB997" s="210"/>
      <c r="AC997" s="210"/>
      <c r="AD997" s="210"/>
      <c r="AE997" s="210"/>
      <c r="AF997" s="210"/>
      <c r="AG997" s="210" t="s">
        <v>177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ht="20.399999999999999" outlineLevel="1" x14ac:dyDescent="0.25">
      <c r="A998" s="249">
        <v>199</v>
      </c>
      <c r="B998" s="250" t="s">
        <v>1012</v>
      </c>
      <c r="C998" s="260" t="s">
        <v>1013</v>
      </c>
      <c r="D998" s="251" t="s">
        <v>338</v>
      </c>
      <c r="E998" s="252">
        <v>2</v>
      </c>
      <c r="F998" s="253"/>
      <c r="G998" s="254">
        <f>ROUND(E998*F998,2)</f>
        <v>0</v>
      </c>
      <c r="H998" s="231"/>
      <c r="I998" s="230">
        <f>ROUND(E998*H998,2)</f>
        <v>0</v>
      </c>
      <c r="J998" s="231"/>
      <c r="K998" s="230">
        <f>ROUND(E998*J998,2)</f>
        <v>0</v>
      </c>
      <c r="L998" s="230">
        <v>21</v>
      </c>
      <c r="M998" s="230">
        <f>G998*(1+L998/100)</f>
        <v>0</v>
      </c>
      <c r="N998" s="230">
        <v>0</v>
      </c>
      <c r="O998" s="230">
        <f>ROUND(E998*N998,2)</f>
        <v>0</v>
      </c>
      <c r="P998" s="230">
        <v>0</v>
      </c>
      <c r="Q998" s="230">
        <f>ROUND(E998*P998,2)</f>
        <v>0</v>
      </c>
      <c r="R998" s="230"/>
      <c r="S998" s="230" t="s">
        <v>328</v>
      </c>
      <c r="T998" s="230" t="s">
        <v>175</v>
      </c>
      <c r="U998" s="230">
        <v>0</v>
      </c>
      <c r="V998" s="230">
        <f>ROUND(E998*U998,2)</f>
        <v>0</v>
      </c>
      <c r="W998" s="230"/>
      <c r="X998" s="230" t="s">
        <v>176</v>
      </c>
      <c r="Y998" s="210"/>
      <c r="Z998" s="210"/>
      <c r="AA998" s="210"/>
      <c r="AB998" s="210"/>
      <c r="AC998" s="210"/>
      <c r="AD998" s="210"/>
      <c r="AE998" s="210"/>
      <c r="AF998" s="210"/>
      <c r="AG998" s="210" t="s">
        <v>177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x14ac:dyDescent="0.25">
      <c r="A999" s="237" t="s">
        <v>169</v>
      </c>
      <c r="B999" s="238" t="s">
        <v>117</v>
      </c>
      <c r="C999" s="257" t="s">
        <v>118</v>
      </c>
      <c r="D999" s="239"/>
      <c r="E999" s="240"/>
      <c r="F999" s="241"/>
      <c r="G999" s="242">
        <f>SUMIF(AG1000:AG1017,"&lt;&gt;NOR",G1000:G1017)</f>
        <v>0</v>
      </c>
      <c r="H999" s="236"/>
      <c r="I999" s="236">
        <f>SUM(I1000:I1017)</f>
        <v>0</v>
      </c>
      <c r="J999" s="236"/>
      <c r="K999" s="236">
        <f>SUM(K1000:K1017)</f>
        <v>0</v>
      </c>
      <c r="L999" s="236"/>
      <c r="M999" s="236">
        <f>SUM(M1000:M1017)</f>
        <v>0</v>
      </c>
      <c r="N999" s="236"/>
      <c r="O999" s="236">
        <f>SUM(O1000:O1017)</f>
        <v>0</v>
      </c>
      <c r="P999" s="236"/>
      <c r="Q999" s="236">
        <f>SUM(Q1000:Q1017)</f>
        <v>0</v>
      </c>
      <c r="R999" s="236"/>
      <c r="S999" s="236"/>
      <c r="T999" s="236"/>
      <c r="U999" s="236"/>
      <c r="V999" s="236">
        <f>SUM(V1000:V1017)</f>
        <v>0</v>
      </c>
      <c r="W999" s="236"/>
      <c r="X999" s="236"/>
      <c r="AG999" t="s">
        <v>170</v>
      </c>
    </row>
    <row r="1000" spans="1:60" ht="30.6" outlineLevel="1" x14ac:dyDescent="0.25">
      <c r="A1000" s="249">
        <v>200</v>
      </c>
      <c r="B1000" s="250" t="s">
        <v>1014</v>
      </c>
      <c r="C1000" s="260" t="s">
        <v>1015</v>
      </c>
      <c r="D1000" s="251" t="s">
        <v>338</v>
      </c>
      <c r="E1000" s="252">
        <v>3</v>
      </c>
      <c r="F1000" s="253"/>
      <c r="G1000" s="254">
        <f>ROUND(E1000*F1000,2)</f>
        <v>0</v>
      </c>
      <c r="H1000" s="231"/>
      <c r="I1000" s="230">
        <f>ROUND(E1000*H1000,2)</f>
        <v>0</v>
      </c>
      <c r="J1000" s="231"/>
      <c r="K1000" s="230">
        <f>ROUND(E1000*J1000,2)</f>
        <v>0</v>
      </c>
      <c r="L1000" s="230">
        <v>21</v>
      </c>
      <c r="M1000" s="230">
        <f>G1000*(1+L1000/100)</f>
        <v>0</v>
      </c>
      <c r="N1000" s="230">
        <v>0</v>
      </c>
      <c r="O1000" s="230">
        <f>ROUND(E1000*N1000,2)</f>
        <v>0</v>
      </c>
      <c r="P1000" s="230">
        <v>0</v>
      </c>
      <c r="Q1000" s="230">
        <f>ROUND(E1000*P1000,2)</f>
        <v>0</v>
      </c>
      <c r="R1000" s="230"/>
      <c r="S1000" s="230" t="s">
        <v>328</v>
      </c>
      <c r="T1000" s="230" t="s">
        <v>175</v>
      </c>
      <c r="U1000" s="230">
        <v>0</v>
      </c>
      <c r="V1000" s="230">
        <f>ROUND(E1000*U1000,2)</f>
        <v>0</v>
      </c>
      <c r="W1000" s="230"/>
      <c r="X1000" s="230" t="s">
        <v>176</v>
      </c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177</v>
      </c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ht="20.399999999999999" outlineLevel="1" x14ac:dyDescent="0.25">
      <c r="A1001" s="249">
        <v>201</v>
      </c>
      <c r="B1001" s="250" t="s">
        <v>1016</v>
      </c>
      <c r="C1001" s="260" t="s">
        <v>1007</v>
      </c>
      <c r="D1001" s="251" t="s">
        <v>616</v>
      </c>
      <c r="E1001" s="252">
        <v>2</v>
      </c>
      <c r="F1001" s="253"/>
      <c r="G1001" s="254">
        <f>ROUND(E1001*F1001,2)</f>
        <v>0</v>
      </c>
      <c r="H1001" s="231"/>
      <c r="I1001" s="230">
        <f>ROUND(E1001*H1001,2)</f>
        <v>0</v>
      </c>
      <c r="J1001" s="231"/>
      <c r="K1001" s="230">
        <f>ROUND(E1001*J1001,2)</f>
        <v>0</v>
      </c>
      <c r="L1001" s="230">
        <v>21</v>
      </c>
      <c r="M1001" s="230">
        <f>G1001*(1+L1001/100)</f>
        <v>0</v>
      </c>
      <c r="N1001" s="230">
        <v>0</v>
      </c>
      <c r="O1001" s="230">
        <f>ROUND(E1001*N1001,2)</f>
        <v>0</v>
      </c>
      <c r="P1001" s="230">
        <v>0</v>
      </c>
      <c r="Q1001" s="230">
        <f>ROUND(E1001*P1001,2)</f>
        <v>0</v>
      </c>
      <c r="R1001" s="230"/>
      <c r="S1001" s="230" t="s">
        <v>328</v>
      </c>
      <c r="T1001" s="230" t="s">
        <v>175</v>
      </c>
      <c r="U1001" s="230">
        <v>0</v>
      </c>
      <c r="V1001" s="230">
        <f>ROUND(E1001*U1001,2)</f>
        <v>0</v>
      </c>
      <c r="W1001" s="230"/>
      <c r="X1001" s="230" t="s">
        <v>176</v>
      </c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177</v>
      </c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ht="20.399999999999999" outlineLevel="1" x14ac:dyDescent="0.25">
      <c r="A1002" s="249">
        <v>202</v>
      </c>
      <c r="B1002" s="250" t="s">
        <v>1017</v>
      </c>
      <c r="C1002" s="260" t="s">
        <v>1007</v>
      </c>
      <c r="D1002" s="251" t="s">
        <v>616</v>
      </c>
      <c r="E1002" s="252">
        <v>1</v>
      </c>
      <c r="F1002" s="253"/>
      <c r="G1002" s="254">
        <f>ROUND(E1002*F1002,2)</f>
        <v>0</v>
      </c>
      <c r="H1002" s="231"/>
      <c r="I1002" s="230">
        <f>ROUND(E1002*H1002,2)</f>
        <v>0</v>
      </c>
      <c r="J1002" s="231"/>
      <c r="K1002" s="230">
        <f>ROUND(E1002*J1002,2)</f>
        <v>0</v>
      </c>
      <c r="L1002" s="230">
        <v>21</v>
      </c>
      <c r="M1002" s="230">
        <f>G1002*(1+L1002/100)</f>
        <v>0</v>
      </c>
      <c r="N1002" s="230">
        <v>0</v>
      </c>
      <c r="O1002" s="230">
        <f>ROUND(E1002*N1002,2)</f>
        <v>0</v>
      </c>
      <c r="P1002" s="230">
        <v>0</v>
      </c>
      <c r="Q1002" s="230">
        <f>ROUND(E1002*P1002,2)</f>
        <v>0</v>
      </c>
      <c r="R1002" s="230"/>
      <c r="S1002" s="230" t="s">
        <v>328</v>
      </c>
      <c r="T1002" s="230" t="s">
        <v>175</v>
      </c>
      <c r="U1002" s="230">
        <v>0</v>
      </c>
      <c r="V1002" s="230">
        <f>ROUND(E1002*U1002,2)</f>
        <v>0</v>
      </c>
      <c r="W1002" s="230"/>
      <c r="X1002" s="230" t="s">
        <v>176</v>
      </c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177</v>
      </c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ht="20.399999999999999" outlineLevel="1" x14ac:dyDescent="0.25">
      <c r="A1003" s="249">
        <v>203</v>
      </c>
      <c r="B1003" s="250" t="s">
        <v>1018</v>
      </c>
      <c r="C1003" s="260" t="s">
        <v>1007</v>
      </c>
      <c r="D1003" s="251" t="s">
        <v>616</v>
      </c>
      <c r="E1003" s="252">
        <v>1</v>
      </c>
      <c r="F1003" s="253"/>
      <c r="G1003" s="254">
        <f>ROUND(E1003*F1003,2)</f>
        <v>0</v>
      </c>
      <c r="H1003" s="231"/>
      <c r="I1003" s="230">
        <f>ROUND(E1003*H1003,2)</f>
        <v>0</v>
      </c>
      <c r="J1003" s="231"/>
      <c r="K1003" s="230">
        <f>ROUND(E1003*J1003,2)</f>
        <v>0</v>
      </c>
      <c r="L1003" s="230">
        <v>21</v>
      </c>
      <c r="M1003" s="230">
        <f>G1003*(1+L1003/100)</f>
        <v>0</v>
      </c>
      <c r="N1003" s="230">
        <v>0</v>
      </c>
      <c r="O1003" s="230">
        <f>ROUND(E1003*N1003,2)</f>
        <v>0</v>
      </c>
      <c r="P1003" s="230">
        <v>0</v>
      </c>
      <c r="Q1003" s="230">
        <f>ROUND(E1003*P1003,2)</f>
        <v>0</v>
      </c>
      <c r="R1003" s="230"/>
      <c r="S1003" s="230" t="s">
        <v>328</v>
      </c>
      <c r="T1003" s="230" t="s">
        <v>175</v>
      </c>
      <c r="U1003" s="230">
        <v>0</v>
      </c>
      <c r="V1003" s="230">
        <f>ROUND(E1003*U1003,2)</f>
        <v>0</v>
      </c>
      <c r="W1003" s="230"/>
      <c r="X1003" s="230" t="s">
        <v>176</v>
      </c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177</v>
      </c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ht="20.399999999999999" outlineLevel="1" x14ac:dyDescent="0.25">
      <c r="A1004" s="249">
        <v>204</v>
      </c>
      <c r="B1004" s="250" t="s">
        <v>1019</v>
      </c>
      <c r="C1004" s="260" t="s">
        <v>1020</v>
      </c>
      <c r="D1004" s="251" t="s">
        <v>616</v>
      </c>
      <c r="E1004" s="252">
        <v>1</v>
      </c>
      <c r="F1004" s="253"/>
      <c r="G1004" s="254">
        <f>ROUND(E1004*F1004,2)</f>
        <v>0</v>
      </c>
      <c r="H1004" s="231"/>
      <c r="I1004" s="230">
        <f>ROUND(E1004*H1004,2)</f>
        <v>0</v>
      </c>
      <c r="J1004" s="231"/>
      <c r="K1004" s="230">
        <f>ROUND(E1004*J1004,2)</f>
        <v>0</v>
      </c>
      <c r="L1004" s="230">
        <v>21</v>
      </c>
      <c r="M1004" s="230">
        <f>G1004*(1+L1004/100)</f>
        <v>0</v>
      </c>
      <c r="N1004" s="230">
        <v>0</v>
      </c>
      <c r="O1004" s="230">
        <f>ROUND(E1004*N1004,2)</f>
        <v>0</v>
      </c>
      <c r="P1004" s="230">
        <v>0</v>
      </c>
      <c r="Q1004" s="230">
        <f>ROUND(E1004*P1004,2)</f>
        <v>0</v>
      </c>
      <c r="R1004" s="230"/>
      <c r="S1004" s="230" t="s">
        <v>328</v>
      </c>
      <c r="T1004" s="230" t="s">
        <v>175</v>
      </c>
      <c r="U1004" s="230">
        <v>0</v>
      </c>
      <c r="V1004" s="230">
        <f>ROUND(E1004*U1004,2)</f>
        <v>0</v>
      </c>
      <c r="W1004" s="230"/>
      <c r="X1004" s="230" t="s">
        <v>176</v>
      </c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177</v>
      </c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ht="20.399999999999999" outlineLevel="1" x14ac:dyDescent="0.25">
      <c r="A1005" s="243">
        <v>205</v>
      </c>
      <c r="B1005" s="244" t="s">
        <v>1021</v>
      </c>
      <c r="C1005" s="258" t="s">
        <v>1022</v>
      </c>
      <c r="D1005" s="245" t="s">
        <v>616</v>
      </c>
      <c r="E1005" s="246">
        <v>2</v>
      </c>
      <c r="F1005" s="247"/>
      <c r="G1005" s="248">
        <f>ROUND(E1005*F1005,2)</f>
        <v>0</v>
      </c>
      <c r="H1005" s="231"/>
      <c r="I1005" s="230">
        <f>ROUND(E1005*H1005,2)</f>
        <v>0</v>
      </c>
      <c r="J1005" s="231"/>
      <c r="K1005" s="230">
        <f>ROUND(E1005*J1005,2)</f>
        <v>0</v>
      </c>
      <c r="L1005" s="230">
        <v>21</v>
      </c>
      <c r="M1005" s="230">
        <f>G1005*(1+L1005/100)</f>
        <v>0</v>
      </c>
      <c r="N1005" s="230">
        <v>0</v>
      </c>
      <c r="O1005" s="230">
        <f>ROUND(E1005*N1005,2)</f>
        <v>0</v>
      </c>
      <c r="P1005" s="230">
        <v>0</v>
      </c>
      <c r="Q1005" s="230">
        <f>ROUND(E1005*P1005,2)</f>
        <v>0</v>
      </c>
      <c r="R1005" s="230"/>
      <c r="S1005" s="230" t="s">
        <v>328</v>
      </c>
      <c r="T1005" s="230" t="s">
        <v>175</v>
      </c>
      <c r="U1005" s="230">
        <v>0</v>
      </c>
      <c r="V1005" s="230">
        <f>ROUND(E1005*U1005,2)</f>
        <v>0</v>
      </c>
      <c r="W1005" s="230"/>
      <c r="X1005" s="230" t="s">
        <v>176</v>
      </c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177</v>
      </c>
      <c r="AH1005" s="210"/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27"/>
      <c r="B1006" s="228"/>
      <c r="C1006" s="259" t="s">
        <v>1023</v>
      </c>
      <c r="D1006" s="232"/>
      <c r="E1006" s="233">
        <v>2</v>
      </c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179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ht="20.399999999999999" outlineLevel="1" x14ac:dyDescent="0.25">
      <c r="A1007" s="243">
        <v>206</v>
      </c>
      <c r="B1007" s="244" t="s">
        <v>1024</v>
      </c>
      <c r="C1007" s="258" t="s">
        <v>1025</v>
      </c>
      <c r="D1007" s="245" t="s">
        <v>616</v>
      </c>
      <c r="E1007" s="246">
        <v>9</v>
      </c>
      <c r="F1007" s="247"/>
      <c r="G1007" s="248">
        <f>ROUND(E1007*F1007,2)</f>
        <v>0</v>
      </c>
      <c r="H1007" s="231"/>
      <c r="I1007" s="230">
        <f>ROUND(E1007*H1007,2)</f>
        <v>0</v>
      </c>
      <c r="J1007" s="231"/>
      <c r="K1007" s="230">
        <f>ROUND(E1007*J1007,2)</f>
        <v>0</v>
      </c>
      <c r="L1007" s="230">
        <v>21</v>
      </c>
      <c r="M1007" s="230">
        <f>G1007*(1+L1007/100)</f>
        <v>0</v>
      </c>
      <c r="N1007" s="230">
        <v>0</v>
      </c>
      <c r="O1007" s="230">
        <f>ROUND(E1007*N1007,2)</f>
        <v>0</v>
      </c>
      <c r="P1007" s="230">
        <v>0</v>
      </c>
      <c r="Q1007" s="230">
        <f>ROUND(E1007*P1007,2)</f>
        <v>0</v>
      </c>
      <c r="R1007" s="230"/>
      <c r="S1007" s="230" t="s">
        <v>328</v>
      </c>
      <c r="T1007" s="230" t="s">
        <v>175</v>
      </c>
      <c r="U1007" s="230">
        <v>0</v>
      </c>
      <c r="V1007" s="230">
        <f>ROUND(E1007*U1007,2)</f>
        <v>0</v>
      </c>
      <c r="W1007" s="230"/>
      <c r="X1007" s="230" t="s">
        <v>176</v>
      </c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177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27"/>
      <c r="B1008" s="228"/>
      <c r="C1008" s="259" t="s">
        <v>1026</v>
      </c>
      <c r="D1008" s="232"/>
      <c r="E1008" s="233">
        <v>9</v>
      </c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179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ht="20.399999999999999" outlineLevel="1" x14ac:dyDescent="0.25">
      <c r="A1009" s="243">
        <v>207</v>
      </c>
      <c r="B1009" s="244" t="s">
        <v>1027</v>
      </c>
      <c r="C1009" s="258" t="s">
        <v>1028</v>
      </c>
      <c r="D1009" s="245" t="s">
        <v>616</v>
      </c>
      <c r="E1009" s="246">
        <v>9</v>
      </c>
      <c r="F1009" s="247"/>
      <c r="G1009" s="248">
        <f>ROUND(E1009*F1009,2)</f>
        <v>0</v>
      </c>
      <c r="H1009" s="231"/>
      <c r="I1009" s="230">
        <f>ROUND(E1009*H1009,2)</f>
        <v>0</v>
      </c>
      <c r="J1009" s="231"/>
      <c r="K1009" s="230">
        <f>ROUND(E1009*J1009,2)</f>
        <v>0</v>
      </c>
      <c r="L1009" s="230">
        <v>21</v>
      </c>
      <c r="M1009" s="230">
        <f>G1009*(1+L1009/100)</f>
        <v>0</v>
      </c>
      <c r="N1009" s="230">
        <v>0</v>
      </c>
      <c r="O1009" s="230">
        <f>ROUND(E1009*N1009,2)</f>
        <v>0</v>
      </c>
      <c r="P1009" s="230">
        <v>0</v>
      </c>
      <c r="Q1009" s="230">
        <f>ROUND(E1009*P1009,2)</f>
        <v>0</v>
      </c>
      <c r="R1009" s="230"/>
      <c r="S1009" s="230" t="s">
        <v>328</v>
      </c>
      <c r="T1009" s="230" t="s">
        <v>175</v>
      </c>
      <c r="U1009" s="230">
        <v>0</v>
      </c>
      <c r="V1009" s="230">
        <f>ROUND(E1009*U1009,2)</f>
        <v>0</v>
      </c>
      <c r="W1009" s="230"/>
      <c r="X1009" s="230" t="s">
        <v>176</v>
      </c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177</v>
      </c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27"/>
      <c r="B1010" s="228"/>
      <c r="C1010" s="259" t="s">
        <v>1029</v>
      </c>
      <c r="D1010" s="232"/>
      <c r="E1010" s="233">
        <v>9</v>
      </c>
      <c r="F1010" s="230"/>
      <c r="G1010" s="230"/>
      <c r="H1010" s="230"/>
      <c r="I1010" s="230"/>
      <c r="J1010" s="230"/>
      <c r="K1010" s="230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3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179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ht="20.399999999999999" outlineLevel="1" x14ac:dyDescent="0.25">
      <c r="A1011" s="243">
        <v>208</v>
      </c>
      <c r="B1011" s="244" t="s">
        <v>1030</v>
      </c>
      <c r="C1011" s="258" t="s">
        <v>1031</v>
      </c>
      <c r="D1011" s="245" t="s">
        <v>616</v>
      </c>
      <c r="E1011" s="246">
        <v>2</v>
      </c>
      <c r="F1011" s="247"/>
      <c r="G1011" s="248">
        <f>ROUND(E1011*F1011,2)</f>
        <v>0</v>
      </c>
      <c r="H1011" s="231"/>
      <c r="I1011" s="230">
        <f>ROUND(E1011*H1011,2)</f>
        <v>0</v>
      </c>
      <c r="J1011" s="231"/>
      <c r="K1011" s="230">
        <f>ROUND(E1011*J1011,2)</f>
        <v>0</v>
      </c>
      <c r="L1011" s="230">
        <v>21</v>
      </c>
      <c r="M1011" s="230">
        <f>G1011*(1+L1011/100)</f>
        <v>0</v>
      </c>
      <c r="N1011" s="230">
        <v>0</v>
      </c>
      <c r="O1011" s="230">
        <f>ROUND(E1011*N1011,2)</f>
        <v>0</v>
      </c>
      <c r="P1011" s="230">
        <v>0</v>
      </c>
      <c r="Q1011" s="230">
        <f>ROUND(E1011*P1011,2)</f>
        <v>0</v>
      </c>
      <c r="R1011" s="230"/>
      <c r="S1011" s="230" t="s">
        <v>328</v>
      </c>
      <c r="T1011" s="230" t="s">
        <v>175</v>
      </c>
      <c r="U1011" s="230">
        <v>0</v>
      </c>
      <c r="V1011" s="230">
        <f>ROUND(E1011*U1011,2)</f>
        <v>0</v>
      </c>
      <c r="W1011" s="230"/>
      <c r="X1011" s="230" t="s">
        <v>176</v>
      </c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177</v>
      </c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27"/>
      <c r="B1012" s="228"/>
      <c r="C1012" s="259" t="s">
        <v>1032</v>
      </c>
      <c r="D1012" s="232"/>
      <c r="E1012" s="233">
        <v>2</v>
      </c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179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ht="20.399999999999999" outlineLevel="1" x14ac:dyDescent="0.25">
      <c r="A1013" s="249">
        <v>209</v>
      </c>
      <c r="B1013" s="250" t="s">
        <v>1033</v>
      </c>
      <c r="C1013" s="260" t="s">
        <v>1034</v>
      </c>
      <c r="D1013" s="251" t="s">
        <v>616</v>
      </c>
      <c r="E1013" s="252">
        <v>1</v>
      </c>
      <c r="F1013" s="253"/>
      <c r="G1013" s="254">
        <f>ROUND(E1013*F1013,2)</f>
        <v>0</v>
      </c>
      <c r="H1013" s="231"/>
      <c r="I1013" s="230">
        <f>ROUND(E1013*H1013,2)</f>
        <v>0</v>
      </c>
      <c r="J1013" s="231"/>
      <c r="K1013" s="230">
        <f>ROUND(E1013*J1013,2)</f>
        <v>0</v>
      </c>
      <c r="L1013" s="230">
        <v>21</v>
      </c>
      <c r="M1013" s="230">
        <f>G1013*(1+L1013/100)</f>
        <v>0</v>
      </c>
      <c r="N1013" s="230">
        <v>0</v>
      </c>
      <c r="O1013" s="230">
        <f>ROUND(E1013*N1013,2)</f>
        <v>0</v>
      </c>
      <c r="P1013" s="230">
        <v>0</v>
      </c>
      <c r="Q1013" s="230">
        <f>ROUND(E1013*P1013,2)</f>
        <v>0</v>
      </c>
      <c r="R1013" s="230"/>
      <c r="S1013" s="230" t="s">
        <v>328</v>
      </c>
      <c r="T1013" s="230" t="s">
        <v>175</v>
      </c>
      <c r="U1013" s="230">
        <v>0</v>
      </c>
      <c r="V1013" s="230">
        <f>ROUND(E1013*U1013,2)</f>
        <v>0</v>
      </c>
      <c r="W1013" s="230"/>
      <c r="X1013" s="230" t="s">
        <v>176</v>
      </c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177</v>
      </c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49">
        <v>210</v>
      </c>
      <c r="B1014" s="250" t="s">
        <v>1035</v>
      </c>
      <c r="C1014" s="260" t="s">
        <v>1036</v>
      </c>
      <c r="D1014" s="251" t="s">
        <v>616</v>
      </c>
      <c r="E1014" s="252">
        <v>2</v>
      </c>
      <c r="F1014" s="253"/>
      <c r="G1014" s="254">
        <f>ROUND(E1014*F1014,2)</f>
        <v>0</v>
      </c>
      <c r="H1014" s="231"/>
      <c r="I1014" s="230">
        <f>ROUND(E1014*H1014,2)</f>
        <v>0</v>
      </c>
      <c r="J1014" s="231"/>
      <c r="K1014" s="230">
        <f>ROUND(E1014*J1014,2)</f>
        <v>0</v>
      </c>
      <c r="L1014" s="230">
        <v>21</v>
      </c>
      <c r="M1014" s="230">
        <f>G1014*(1+L1014/100)</f>
        <v>0</v>
      </c>
      <c r="N1014" s="230">
        <v>0</v>
      </c>
      <c r="O1014" s="230">
        <f>ROUND(E1014*N1014,2)</f>
        <v>0</v>
      </c>
      <c r="P1014" s="230">
        <v>0</v>
      </c>
      <c r="Q1014" s="230">
        <f>ROUND(E1014*P1014,2)</f>
        <v>0</v>
      </c>
      <c r="R1014" s="230"/>
      <c r="S1014" s="230" t="s">
        <v>328</v>
      </c>
      <c r="T1014" s="230" t="s">
        <v>175</v>
      </c>
      <c r="U1014" s="230">
        <v>0</v>
      </c>
      <c r="V1014" s="230">
        <f>ROUND(E1014*U1014,2)</f>
        <v>0</v>
      </c>
      <c r="W1014" s="230"/>
      <c r="X1014" s="230" t="s">
        <v>176</v>
      </c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193</v>
      </c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ht="20.399999999999999" outlineLevel="1" x14ac:dyDescent="0.25">
      <c r="A1015" s="249">
        <v>211</v>
      </c>
      <c r="B1015" s="250" t="s">
        <v>1037</v>
      </c>
      <c r="C1015" s="260" t="s">
        <v>1038</v>
      </c>
      <c r="D1015" s="251" t="s">
        <v>338</v>
      </c>
      <c r="E1015" s="252">
        <v>1</v>
      </c>
      <c r="F1015" s="253"/>
      <c r="G1015" s="254">
        <f>ROUND(E1015*F1015,2)</f>
        <v>0</v>
      </c>
      <c r="H1015" s="231"/>
      <c r="I1015" s="230">
        <f>ROUND(E1015*H1015,2)</f>
        <v>0</v>
      </c>
      <c r="J1015" s="231"/>
      <c r="K1015" s="230">
        <f>ROUND(E1015*J1015,2)</f>
        <v>0</v>
      </c>
      <c r="L1015" s="230">
        <v>21</v>
      </c>
      <c r="M1015" s="230">
        <f>G1015*(1+L1015/100)</f>
        <v>0</v>
      </c>
      <c r="N1015" s="230">
        <v>0</v>
      </c>
      <c r="O1015" s="230">
        <f>ROUND(E1015*N1015,2)</f>
        <v>0</v>
      </c>
      <c r="P1015" s="230">
        <v>0</v>
      </c>
      <c r="Q1015" s="230">
        <f>ROUND(E1015*P1015,2)</f>
        <v>0</v>
      </c>
      <c r="R1015" s="230"/>
      <c r="S1015" s="230" t="s">
        <v>328</v>
      </c>
      <c r="T1015" s="230" t="s">
        <v>175</v>
      </c>
      <c r="U1015" s="230">
        <v>0</v>
      </c>
      <c r="V1015" s="230">
        <f>ROUND(E1015*U1015,2)</f>
        <v>0</v>
      </c>
      <c r="W1015" s="230"/>
      <c r="X1015" s="230" t="s">
        <v>176</v>
      </c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177</v>
      </c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ht="20.399999999999999" outlineLevel="1" x14ac:dyDescent="0.25">
      <c r="A1016" s="243">
        <v>212</v>
      </c>
      <c r="B1016" s="244" t="s">
        <v>1039</v>
      </c>
      <c r="C1016" s="258" t="s">
        <v>1038</v>
      </c>
      <c r="D1016" s="245" t="s">
        <v>338</v>
      </c>
      <c r="E1016" s="246">
        <v>1</v>
      </c>
      <c r="F1016" s="247"/>
      <c r="G1016" s="248">
        <f>ROUND(E1016*F1016,2)</f>
        <v>0</v>
      </c>
      <c r="H1016" s="231"/>
      <c r="I1016" s="230">
        <f>ROUND(E1016*H1016,2)</f>
        <v>0</v>
      </c>
      <c r="J1016" s="231"/>
      <c r="K1016" s="230">
        <f>ROUND(E1016*J1016,2)</f>
        <v>0</v>
      </c>
      <c r="L1016" s="230">
        <v>21</v>
      </c>
      <c r="M1016" s="230">
        <f>G1016*(1+L1016/100)</f>
        <v>0</v>
      </c>
      <c r="N1016" s="230">
        <v>0</v>
      </c>
      <c r="O1016" s="230">
        <f>ROUND(E1016*N1016,2)</f>
        <v>0</v>
      </c>
      <c r="P1016" s="230">
        <v>0</v>
      </c>
      <c r="Q1016" s="230">
        <f>ROUND(E1016*P1016,2)</f>
        <v>0</v>
      </c>
      <c r="R1016" s="230"/>
      <c r="S1016" s="230" t="s">
        <v>328</v>
      </c>
      <c r="T1016" s="230" t="s">
        <v>175</v>
      </c>
      <c r="U1016" s="230">
        <v>0</v>
      </c>
      <c r="V1016" s="230">
        <f>ROUND(E1016*U1016,2)</f>
        <v>0</v>
      </c>
      <c r="W1016" s="230"/>
      <c r="X1016" s="230" t="s">
        <v>176</v>
      </c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177</v>
      </c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27">
        <v>213</v>
      </c>
      <c r="B1017" s="228" t="s">
        <v>1040</v>
      </c>
      <c r="C1017" s="263" t="s">
        <v>1041</v>
      </c>
      <c r="D1017" s="229" t="s">
        <v>0</v>
      </c>
      <c r="E1017" s="255"/>
      <c r="F1017" s="231"/>
      <c r="G1017" s="230">
        <f>ROUND(E1017*F1017,2)</f>
        <v>0</v>
      </c>
      <c r="H1017" s="231"/>
      <c r="I1017" s="230">
        <f>ROUND(E1017*H1017,2)</f>
        <v>0</v>
      </c>
      <c r="J1017" s="231"/>
      <c r="K1017" s="230">
        <f>ROUND(E1017*J1017,2)</f>
        <v>0</v>
      </c>
      <c r="L1017" s="230">
        <v>21</v>
      </c>
      <c r="M1017" s="230">
        <f>G1017*(1+L1017/100)</f>
        <v>0</v>
      </c>
      <c r="N1017" s="230">
        <v>0</v>
      </c>
      <c r="O1017" s="230">
        <f>ROUND(E1017*N1017,2)</f>
        <v>0</v>
      </c>
      <c r="P1017" s="230">
        <v>0</v>
      </c>
      <c r="Q1017" s="230">
        <f>ROUND(E1017*P1017,2)</f>
        <v>0</v>
      </c>
      <c r="R1017" s="230"/>
      <c r="S1017" s="230" t="s">
        <v>174</v>
      </c>
      <c r="T1017" s="230" t="s">
        <v>175</v>
      </c>
      <c r="U1017" s="230">
        <v>0</v>
      </c>
      <c r="V1017" s="230">
        <f>ROUND(E1017*U1017,2)</f>
        <v>0</v>
      </c>
      <c r="W1017" s="230"/>
      <c r="X1017" s="230" t="s">
        <v>715</v>
      </c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716</v>
      </c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x14ac:dyDescent="0.25">
      <c r="A1018" s="237" t="s">
        <v>169</v>
      </c>
      <c r="B1018" s="238" t="s">
        <v>119</v>
      </c>
      <c r="C1018" s="257" t="s">
        <v>120</v>
      </c>
      <c r="D1018" s="239"/>
      <c r="E1018" s="240"/>
      <c r="F1018" s="241"/>
      <c r="G1018" s="242">
        <f>SUMIF(AG1019:AG1022,"&lt;&gt;NOR",G1019:G1022)</f>
        <v>0</v>
      </c>
      <c r="H1018" s="236"/>
      <c r="I1018" s="236">
        <f>SUM(I1019:I1022)</f>
        <v>0</v>
      </c>
      <c r="J1018" s="236"/>
      <c r="K1018" s="236">
        <f>SUM(K1019:K1022)</f>
        <v>0</v>
      </c>
      <c r="L1018" s="236"/>
      <c r="M1018" s="236">
        <f>SUM(M1019:M1022)</f>
        <v>0</v>
      </c>
      <c r="N1018" s="236"/>
      <c r="O1018" s="236">
        <f>SUM(O1019:O1022)</f>
        <v>0</v>
      </c>
      <c r="P1018" s="236"/>
      <c r="Q1018" s="236">
        <f>SUM(Q1019:Q1022)</f>
        <v>0</v>
      </c>
      <c r="R1018" s="236"/>
      <c r="S1018" s="236"/>
      <c r="T1018" s="236"/>
      <c r="U1018" s="236"/>
      <c r="V1018" s="236">
        <f>SUM(V1019:V1022)</f>
        <v>0</v>
      </c>
      <c r="W1018" s="236"/>
      <c r="X1018" s="236"/>
      <c r="AG1018" t="s">
        <v>170</v>
      </c>
    </row>
    <row r="1019" spans="1:60" ht="20.399999999999999" outlineLevel="1" x14ac:dyDescent="0.25">
      <c r="A1019" s="249">
        <v>214</v>
      </c>
      <c r="B1019" s="250" t="s">
        <v>1042</v>
      </c>
      <c r="C1019" s="260" t="s">
        <v>1043</v>
      </c>
      <c r="D1019" s="251" t="s">
        <v>301</v>
      </c>
      <c r="E1019" s="252">
        <v>20</v>
      </c>
      <c r="F1019" s="253"/>
      <c r="G1019" s="254">
        <f>ROUND(E1019*F1019,2)</f>
        <v>0</v>
      </c>
      <c r="H1019" s="231"/>
      <c r="I1019" s="230">
        <f>ROUND(E1019*H1019,2)</f>
        <v>0</v>
      </c>
      <c r="J1019" s="231"/>
      <c r="K1019" s="230">
        <f>ROUND(E1019*J1019,2)</f>
        <v>0</v>
      </c>
      <c r="L1019" s="230">
        <v>21</v>
      </c>
      <c r="M1019" s="230">
        <f>G1019*(1+L1019/100)</f>
        <v>0</v>
      </c>
      <c r="N1019" s="230">
        <v>0</v>
      </c>
      <c r="O1019" s="230">
        <f>ROUND(E1019*N1019,2)</f>
        <v>0</v>
      </c>
      <c r="P1019" s="230">
        <v>0</v>
      </c>
      <c r="Q1019" s="230">
        <f>ROUND(E1019*P1019,2)</f>
        <v>0</v>
      </c>
      <c r="R1019" s="230"/>
      <c r="S1019" s="230" t="s">
        <v>328</v>
      </c>
      <c r="T1019" s="230" t="s">
        <v>175</v>
      </c>
      <c r="U1019" s="230">
        <v>0</v>
      </c>
      <c r="V1019" s="230">
        <f>ROUND(E1019*U1019,2)</f>
        <v>0</v>
      </c>
      <c r="W1019" s="230"/>
      <c r="X1019" s="230" t="s">
        <v>176</v>
      </c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193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ht="20.399999999999999" outlineLevel="1" x14ac:dyDescent="0.25">
      <c r="A1020" s="249">
        <v>215</v>
      </c>
      <c r="B1020" s="250" t="s">
        <v>1044</v>
      </c>
      <c r="C1020" s="260" t="s">
        <v>1045</v>
      </c>
      <c r="D1020" s="251" t="s">
        <v>301</v>
      </c>
      <c r="E1020" s="252">
        <v>10</v>
      </c>
      <c r="F1020" s="253"/>
      <c r="G1020" s="254">
        <f>ROUND(E1020*F1020,2)</f>
        <v>0</v>
      </c>
      <c r="H1020" s="231"/>
      <c r="I1020" s="230">
        <f>ROUND(E1020*H1020,2)</f>
        <v>0</v>
      </c>
      <c r="J1020" s="231"/>
      <c r="K1020" s="230">
        <f>ROUND(E1020*J1020,2)</f>
        <v>0</v>
      </c>
      <c r="L1020" s="230">
        <v>21</v>
      </c>
      <c r="M1020" s="230">
        <f>G1020*(1+L1020/100)</f>
        <v>0</v>
      </c>
      <c r="N1020" s="230">
        <v>0</v>
      </c>
      <c r="O1020" s="230">
        <f>ROUND(E1020*N1020,2)</f>
        <v>0</v>
      </c>
      <c r="P1020" s="230">
        <v>0</v>
      </c>
      <c r="Q1020" s="230">
        <f>ROUND(E1020*P1020,2)</f>
        <v>0</v>
      </c>
      <c r="R1020" s="230"/>
      <c r="S1020" s="230" t="s">
        <v>328</v>
      </c>
      <c r="T1020" s="230" t="s">
        <v>175</v>
      </c>
      <c r="U1020" s="230">
        <v>0</v>
      </c>
      <c r="V1020" s="230">
        <f>ROUND(E1020*U1020,2)</f>
        <v>0</v>
      </c>
      <c r="W1020" s="230"/>
      <c r="X1020" s="230" t="s">
        <v>176</v>
      </c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193</v>
      </c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43">
        <v>216</v>
      </c>
      <c r="B1021" s="244" t="s">
        <v>1046</v>
      </c>
      <c r="C1021" s="258" t="s">
        <v>1047</v>
      </c>
      <c r="D1021" s="245" t="s">
        <v>616</v>
      </c>
      <c r="E1021" s="246">
        <v>5</v>
      </c>
      <c r="F1021" s="247"/>
      <c r="G1021" s="248">
        <f>ROUND(E1021*F1021,2)</f>
        <v>0</v>
      </c>
      <c r="H1021" s="231"/>
      <c r="I1021" s="230">
        <f>ROUND(E1021*H1021,2)</f>
        <v>0</v>
      </c>
      <c r="J1021" s="231"/>
      <c r="K1021" s="230">
        <f>ROUND(E1021*J1021,2)</f>
        <v>0</v>
      </c>
      <c r="L1021" s="230">
        <v>21</v>
      </c>
      <c r="M1021" s="230">
        <f>G1021*(1+L1021/100)</f>
        <v>0</v>
      </c>
      <c r="N1021" s="230">
        <v>0</v>
      </c>
      <c r="O1021" s="230">
        <f>ROUND(E1021*N1021,2)</f>
        <v>0</v>
      </c>
      <c r="P1021" s="230">
        <v>0</v>
      </c>
      <c r="Q1021" s="230">
        <f>ROUND(E1021*P1021,2)</f>
        <v>0</v>
      </c>
      <c r="R1021" s="230"/>
      <c r="S1021" s="230" t="s">
        <v>328</v>
      </c>
      <c r="T1021" s="230" t="s">
        <v>175</v>
      </c>
      <c r="U1021" s="230">
        <v>0</v>
      </c>
      <c r="V1021" s="230">
        <f>ROUND(E1021*U1021,2)</f>
        <v>0</v>
      </c>
      <c r="W1021" s="230"/>
      <c r="X1021" s="230" t="s">
        <v>176</v>
      </c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177</v>
      </c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27">
        <v>217</v>
      </c>
      <c r="B1022" s="228" t="s">
        <v>1048</v>
      </c>
      <c r="C1022" s="263" t="s">
        <v>1049</v>
      </c>
      <c r="D1022" s="229" t="s">
        <v>0</v>
      </c>
      <c r="E1022" s="255"/>
      <c r="F1022" s="231"/>
      <c r="G1022" s="230">
        <f>ROUND(E1022*F1022,2)</f>
        <v>0</v>
      </c>
      <c r="H1022" s="231"/>
      <c r="I1022" s="230">
        <f>ROUND(E1022*H1022,2)</f>
        <v>0</v>
      </c>
      <c r="J1022" s="231"/>
      <c r="K1022" s="230">
        <f>ROUND(E1022*J1022,2)</f>
        <v>0</v>
      </c>
      <c r="L1022" s="230">
        <v>21</v>
      </c>
      <c r="M1022" s="230">
        <f>G1022*(1+L1022/100)</f>
        <v>0</v>
      </c>
      <c r="N1022" s="230">
        <v>0</v>
      </c>
      <c r="O1022" s="230">
        <f>ROUND(E1022*N1022,2)</f>
        <v>0</v>
      </c>
      <c r="P1022" s="230">
        <v>0</v>
      </c>
      <c r="Q1022" s="230">
        <f>ROUND(E1022*P1022,2)</f>
        <v>0</v>
      </c>
      <c r="R1022" s="230"/>
      <c r="S1022" s="230" t="s">
        <v>174</v>
      </c>
      <c r="T1022" s="230" t="s">
        <v>175</v>
      </c>
      <c r="U1022" s="230">
        <v>0</v>
      </c>
      <c r="V1022" s="230">
        <f>ROUND(E1022*U1022,2)</f>
        <v>0</v>
      </c>
      <c r="W1022" s="230"/>
      <c r="X1022" s="230" t="s">
        <v>715</v>
      </c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716</v>
      </c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x14ac:dyDescent="0.25">
      <c r="A1023" s="237" t="s">
        <v>169</v>
      </c>
      <c r="B1023" s="238" t="s">
        <v>123</v>
      </c>
      <c r="C1023" s="257" t="s">
        <v>124</v>
      </c>
      <c r="D1023" s="239"/>
      <c r="E1023" s="240"/>
      <c r="F1023" s="241"/>
      <c r="G1023" s="242">
        <f>SUMIF(AG1024:AG1066,"&lt;&gt;NOR",G1024:G1066)</f>
        <v>0</v>
      </c>
      <c r="H1023" s="236"/>
      <c r="I1023" s="236">
        <f>SUM(I1024:I1066)</f>
        <v>0</v>
      </c>
      <c r="J1023" s="236"/>
      <c r="K1023" s="236">
        <f>SUM(K1024:K1066)</f>
        <v>0</v>
      </c>
      <c r="L1023" s="236"/>
      <c r="M1023" s="236">
        <f>SUM(M1024:M1066)</f>
        <v>0</v>
      </c>
      <c r="N1023" s="236"/>
      <c r="O1023" s="236">
        <f>SUM(O1024:O1066)</f>
        <v>0.21</v>
      </c>
      <c r="P1023" s="236"/>
      <c r="Q1023" s="236">
        <f>SUM(Q1024:Q1066)</f>
        <v>0</v>
      </c>
      <c r="R1023" s="236"/>
      <c r="S1023" s="236"/>
      <c r="T1023" s="236"/>
      <c r="U1023" s="236"/>
      <c r="V1023" s="236">
        <f>SUM(V1024:V1066)</f>
        <v>0</v>
      </c>
      <c r="W1023" s="236"/>
      <c r="X1023" s="236"/>
      <c r="AG1023" t="s">
        <v>170</v>
      </c>
    </row>
    <row r="1024" spans="1:60" outlineLevel="1" x14ac:dyDescent="0.25">
      <c r="A1024" s="243">
        <v>218</v>
      </c>
      <c r="B1024" s="244" t="s">
        <v>1050</v>
      </c>
      <c r="C1024" s="258" t="s">
        <v>1051</v>
      </c>
      <c r="D1024" s="245" t="s">
        <v>173</v>
      </c>
      <c r="E1024" s="246">
        <v>27.86</v>
      </c>
      <c r="F1024" s="247"/>
      <c r="G1024" s="248">
        <f>ROUND(E1024*F1024,2)</f>
        <v>0</v>
      </c>
      <c r="H1024" s="231"/>
      <c r="I1024" s="230">
        <f>ROUND(E1024*H1024,2)</f>
        <v>0</v>
      </c>
      <c r="J1024" s="231"/>
      <c r="K1024" s="230">
        <f>ROUND(E1024*J1024,2)</f>
        <v>0</v>
      </c>
      <c r="L1024" s="230">
        <v>21</v>
      </c>
      <c r="M1024" s="230">
        <f>G1024*(1+L1024/100)</f>
        <v>0</v>
      </c>
      <c r="N1024" s="230">
        <v>6.9300000000000004E-3</v>
      </c>
      <c r="O1024" s="230">
        <f>ROUND(E1024*N1024,2)</f>
        <v>0.19</v>
      </c>
      <c r="P1024" s="230">
        <v>0</v>
      </c>
      <c r="Q1024" s="230">
        <f>ROUND(E1024*P1024,2)</f>
        <v>0</v>
      </c>
      <c r="R1024" s="230"/>
      <c r="S1024" s="230" t="s">
        <v>174</v>
      </c>
      <c r="T1024" s="230" t="s">
        <v>175</v>
      </c>
      <c r="U1024" s="230">
        <v>0</v>
      </c>
      <c r="V1024" s="230">
        <f>ROUND(E1024*U1024,2)</f>
        <v>0</v>
      </c>
      <c r="W1024" s="230"/>
      <c r="X1024" s="230" t="s">
        <v>176</v>
      </c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719</v>
      </c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27"/>
      <c r="B1025" s="228"/>
      <c r="C1025" s="259" t="s">
        <v>572</v>
      </c>
      <c r="D1025" s="232"/>
      <c r="E1025" s="233"/>
      <c r="F1025" s="230"/>
      <c r="G1025" s="230"/>
      <c r="H1025" s="230"/>
      <c r="I1025" s="230"/>
      <c r="J1025" s="230"/>
      <c r="K1025" s="230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179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5">
      <c r="A1026" s="227"/>
      <c r="B1026" s="228"/>
      <c r="C1026" s="259" t="s">
        <v>318</v>
      </c>
      <c r="D1026" s="232"/>
      <c r="E1026" s="233">
        <v>1.4</v>
      </c>
      <c r="F1026" s="230"/>
      <c r="G1026" s="230"/>
      <c r="H1026" s="230"/>
      <c r="I1026" s="230"/>
      <c r="J1026" s="230"/>
      <c r="K1026" s="230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179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5">
      <c r="A1027" s="227"/>
      <c r="B1027" s="228"/>
      <c r="C1027" s="259" t="s">
        <v>319</v>
      </c>
      <c r="D1027" s="232"/>
      <c r="E1027" s="233">
        <v>1.3</v>
      </c>
      <c r="F1027" s="230"/>
      <c r="G1027" s="230"/>
      <c r="H1027" s="230"/>
      <c r="I1027" s="230"/>
      <c r="J1027" s="230"/>
      <c r="K1027" s="230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179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27"/>
      <c r="B1028" s="228"/>
      <c r="C1028" s="259" t="s">
        <v>320</v>
      </c>
      <c r="D1028" s="232"/>
      <c r="E1028" s="233">
        <v>2.1</v>
      </c>
      <c r="F1028" s="230"/>
      <c r="G1028" s="230"/>
      <c r="H1028" s="230"/>
      <c r="I1028" s="230"/>
      <c r="J1028" s="230"/>
      <c r="K1028" s="230"/>
      <c r="L1028" s="230"/>
      <c r="M1028" s="230"/>
      <c r="N1028" s="230"/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3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179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5">
      <c r="A1029" s="227"/>
      <c r="B1029" s="228"/>
      <c r="C1029" s="259" t="s">
        <v>321</v>
      </c>
      <c r="D1029" s="232"/>
      <c r="E1029" s="233">
        <v>7.8</v>
      </c>
      <c r="F1029" s="230"/>
      <c r="G1029" s="230"/>
      <c r="H1029" s="230"/>
      <c r="I1029" s="230"/>
      <c r="J1029" s="230"/>
      <c r="K1029" s="230"/>
      <c r="L1029" s="230"/>
      <c r="M1029" s="230"/>
      <c r="N1029" s="230"/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3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179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27"/>
      <c r="B1030" s="228"/>
      <c r="C1030" s="259" t="s">
        <v>322</v>
      </c>
      <c r="D1030" s="232"/>
      <c r="E1030" s="233">
        <v>2.8</v>
      </c>
      <c r="F1030" s="230"/>
      <c r="G1030" s="230"/>
      <c r="H1030" s="230"/>
      <c r="I1030" s="230"/>
      <c r="J1030" s="230"/>
      <c r="K1030" s="230"/>
      <c r="L1030" s="230"/>
      <c r="M1030" s="230"/>
      <c r="N1030" s="230"/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3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179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1" x14ac:dyDescent="0.25">
      <c r="A1031" s="227"/>
      <c r="B1031" s="228"/>
      <c r="C1031" s="259" t="s">
        <v>323</v>
      </c>
      <c r="D1031" s="232"/>
      <c r="E1031" s="233">
        <v>6.8</v>
      </c>
      <c r="F1031" s="230"/>
      <c r="G1031" s="230"/>
      <c r="H1031" s="230"/>
      <c r="I1031" s="230"/>
      <c r="J1031" s="230"/>
      <c r="K1031" s="230"/>
      <c r="L1031" s="230"/>
      <c r="M1031" s="230"/>
      <c r="N1031" s="230"/>
      <c r="O1031" s="230"/>
      <c r="P1031" s="230"/>
      <c r="Q1031" s="230"/>
      <c r="R1031" s="230"/>
      <c r="S1031" s="230"/>
      <c r="T1031" s="230"/>
      <c r="U1031" s="230"/>
      <c r="V1031" s="230"/>
      <c r="W1031" s="230"/>
      <c r="X1031" s="230"/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179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5">
      <c r="A1032" s="227"/>
      <c r="B1032" s="228"/>
      <c r="C1032" s="259" t="s">
        <v>243</v>
      </c>
      <c r="D1032" s="232"/>
      <c r="E1032" s="233"/>
      <c r="F1032" s="230"/>
      <c r="G1032" s="230"/>
      <c r="H1032" s="230"/>
      <c r="I1032" s="230"/>
      <c r="J1032" s="230"/>
      <c r="K1032" s="230"/>
      <c r="L1032" s="230"/>
      <c r="M1032" s="230"/>
      <c r="N1032" s="230"/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3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179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27"/>
      <c r="B1033" s="228"/>
      <c r="C1033" s="259" t="s">
        <v>316</v>
      </c>
      <c r="D1033" s="232"/>
      <c r="E1033" s="233">
        <v>5.66</v>
      </c>
      <c r="F1033" s="230"/>
      <c r="G1033" s="230"/>
      <c r="H1033" s="230"/>
      <c r="I1033" s="230"/>
      <c r="J1033" s="230"/>
      <c r="K1033" s="230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179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43">
        <v>219</v>
      </c>
      <c r="B1034" s="244" t="s">
        <v>1052</v>
      </c>
      <c r="C1034" s="258" t="s">
        <v>1053</v>
      </c>
      <c r="D1034" s="245" t="s">
        <v>173</v>
      </c>
      <c r="E1034" s="246">
        <v>33.200499999999998</v>
      </c>
      <c r="F1034" s="247"/>
      <c r="G1034" s="248">
        <f>ROUND(E1034*F1034,2)</f>
        <v>0</v>
      </c>
      <c r="H1034" s="231"/>
      <c r="I1034" s="230">
        <f>ROUND(E1034*H1034,2)</f>
        <v>0</v>
      </c>
      <c r="J1034" s="231"/>
      <c r="K1034" s="230">
        <f>ROUND(E1034*J1034,2)</f>
        <v>0</v>
      </c>
      <c r="L1034" s="230">
        <v>21</v>
      </c>
      <c r="M1034" s="230">
        <f>G1034*(1+L1034/100)</f>
        <v>0</v>
      </c>
      <c r="N1034" s="230">
        <v>0</v>
      </c>
      <c r="O1034" s="230">
        <f>ROUND(E1034*N1034,2)</f>
        <v>0</v>
      </c>
      <c r="P1034" s="230">
        <v>0</v>
      </c>
      <c r="Q1034" s="230">
        <f>ROUND(E1034*P1034,2)</f>
        <v>0</v>
      </c>
      <c r="R1034" s="230"/>
      <c r="S1034" s="230" t="s">
        <v>328</v>
      </c>
      <c r="T1034" s="230" t="s">
        <v>175</v>
      </c>
      <c r="U1034" s="230">
        <v>0</v>
      </c>
      <c r="V1034" s="230">
        <f>ROUND(E1034*U1034,2)</f>
        <v>0</v>
      </c>
      <c r="W1034" s="230"/>
      <c r="X1034" s="230" t="s">
        <v>176</v>
      </c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193</v>
      </c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27"/>
      <c r="B1035" s="228"/>
      <c r="C1035" s="261" t="s">
        <v>255</v>
      </c>
      <c r="D1035" s="234"/>
      <c r="E1035" s="235"/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3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179</v>
      </c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27"/>
      <c r="B1036" s="228"/>
      <c r="C1036" s="262" t="s">
        <v>1054</v>
      </c>
      <c r="D1036" s="234"/>
      <c r="E1036" s="235"/>
      <c r="F1036" s="230"/>
      <c r="G1036" s="230"/>
      <c r="H1036" s="230"/>
      <c r="I1036" s="230"/>
      <c r="J1036" s="230"/>
      <c r="K1036" s="230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3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179</v>
      </c>
      <c r="AH1036" s="210">
        <v>2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27"/>
      <c r="B1037" s="228"/>
      <c r="C1037" s="262" t="s">
        <v>792</v>
      </c>
      <c r="D1037" s="234"/>
      <c r="E1037" s="235">
        <v>1.4</v>
      </c>
      <c r="F1037" s="230"/>
      <c r="G1037" s="230"/>
      <c r="H1037" s="230"/>
      <c r="I1037" s="230"/>
      <c r="J1037" s="230"/>
      <c r="K1037" s="230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3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179</v>
      </c>
      <c r="AH1037" s="210">
        <v>2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27"/>
      <c r="B1038" s="228"/>
      <c r="C1038" s="262" t="s">
        <v>793</v>
      </c>
      <c r="D1038" s="234"/>
      <c r="E1038" s="235">
        <v>1.3</v>
      </c>
      <c r="F1038" s="230"/>
      <c r="G1038" s="230"/>
      <c r="H1038" s="230"/>
      <c r="I1038" s="230"/>
      <c r="J1038" s="230"/>
      <c r="K1038" s="230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3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179</v>
      </c>
      <c r="AH1038" s="210">
        <v>2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27"/>
      <c r="B1039" s="228"/>
      <c r="C1039" s="262" t="s">
        <v>794</v>
      </c>
      <c r="D1039" s="234"/>
      <c r="E1039" s="235">
        <v>2.1</v>
      </c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179</v>
      </c>
      <c r="AH1039" s="210">
        <v>2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27"/>
      <c r="B1040" s="228"/>
      <c r="C1040" s="262" t="s">
        <v>795</v>
      </c>
      <c r="D1040" s="234"/>
      <c r="E1040" s="235">
        <v>7.8</v>
      </c>
      <c r="F1040" s="230"/>
      <c r="G1040" s="230"/>
      <c r="H1040" s="230"/>
      <c r="I1040" s="230"/>
      <c r="J1040" s="230"/>
      <c r="K1040" s="230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179</v>
      </c>
      <c r="AH1040" s="210">
        <v>2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27"/>
      <c r="B1041" s="228"/>
      <c r="C1041" s="262" t="s">
        <v>796</v>
      </c>
      <c r="D1041" s="234"/>
      <c r="E1041" s="235">
        <v>2.8</v>
      </c>
      <c r="F1041" s="230"/>
      <c r="G1041" s="230"/>
      <c r="H1041" s="230"/>
      <c r="I1041" s="230"/>
      <c r="J1041" s="230"/>
      <c r="K1041" s="230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3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179</v>
      </c>
      <c r="AH1041" s="210">
        <v>2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5">
      <c r="A1042" s="227"/>
      <c r="B1042" s="228"/>
      <c r="C1042" s="262" t="s">
        <v>797</v>
      </c>
      <c r="D1042" s="234"/>
      <c r="E1042" s="235">
        <v>6.8</v>
      </c>
      <c r="F1042" s="230"/>
      <c r="G1042" s="230"/>
      <c r="H1042" s="230"/>
      <c r="I1042" s="230"/>
      <c r="J1042" s="230"/>
      <c r="K1042" s="230"/>
      <c r="L1042" s="230"/>
      <c r="M1042" s="230"/>
      <c r="N1042" s="230"/>
      <c r="O1042" s="230"/>
      <c r="P1042" s="230"/>
      <c r="Q1042" s="230"/>
      <c r="R1042" s="230"/>
      <c r="S1042" s="230"/>
      <c r="T1042" s="230"/>
      <c r="U1042" s="230"/>
      <c r="V1042" s="230"/>
      <c r="W1042" s="230"/>
      <c r="X1042" s="23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179</v>
      </c>
      <c r="AH1042" s="210">
        <v>2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5">
      <c r="A1043" s="227"/>
      <c r="B1043" s="228"/>
      <c r="C1043" s="262" t="s">
        <v>809</v>
      </c>
      <c r="D1043" s="234"/>
      <c r="E1043" s="235"/>
      <c r="F1043" s="230"/>
      <c r="G1043" s="230"/>
      <c r="H1043" s="230"/>
      <c r="I1043" s="230"/>
      <c r="J1043" s="230"/>
      <c r="K1043" s="230"/>
      <c r="L1043" s="230"/>
      <c r="M1043" s="230"/>
      <c r="N1043" s="230"/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3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179</v>
      </c>
      <c r="AH1043" s="210">
        <v>2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5">
      <c r="A1044" s="227"/>
      <c r="B1044" s="228"/>
      <c r="C1044" s="262" t="s">
        <v>798</v>
      </c>
      <c r="D1044" s="234"/>
      <c r="E1044" s="235">
        <v>5.66</v>
      </c>
      <c r="F1044" s="230"/>
      <c r="G1044" s="230"/>
      <c r="H1044" s="230"/>
      <c r="I1044" s="230"/>
      <c r="J1044" s="230"/>
      <c r="K1044" s="230"/>
      <c r="L1044" s="230"/>
      <c r="M1044" s="230"/>
      <c r="N1044" s="230"/>
      <c r="O1044" s="230"/>
      <c r="P1044" s="230"/>
      <c r="Q1044" s="230"/>
      <c r="R1044" s="230"/>
      <c r="S1044" s="230"/>
      <c r="T1044" s="230"/>
      <c r="U1044" s="230"/>
      <c r="V1044" s="230"/>
      <c r="W1044" s="230"/>
      <c r="X1044" s="23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179</v>
      </c>
      <c r="AH1044" s="210">
        <v>2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5">
      <c r="A1045" s="227"/>
      <c r="B1045" s="228"/>
      <c r="C1045" s="262" t="s">
        <v>809</v>
      </c>
      <c r="D1045" s="234"/>
      <c r="E1045" s="235"/>
      <c r="F1045" s="230"/>
      <c r="G1045" s="230"/>
      <c r="H1045" s="230"/>
      <c r="I1045" s="230"/>
      <c r="J1045" s="230"/>
      <c r="K1045" s="230"/>
      <c r="L1045" s="230"/>
      <c r="M1045" s="230"/>
      <c r="N1045" s="230"/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3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179</v>
      </c>
      <c r="AH1045" s="210">
        <v>2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27"/>
      <c r="B1046" s="228"/>
      <c r="C1046" s="262" t="s">
        <v>1055</v>
      </c>
      <c r="D1046" s="234"/>
      <c r="E1046" s="235">
        <v>1.01</v>
      </c>
      <c r="F1046" s="230"/>
      <c r="G1046" s="230"/>
      <c r="H1046" s="230"/>
      <c r="I1046" s="230"/>
      <c r="J1046" s="230"/>
      <c r="K1046" s="230"/>
      <c r="L1046" s="230"/>
      <c r="M1046" s="230"/>
      <c r="N1046" s="230"/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3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179</v>
      </c>
      <c r="AH1046" s="210">
        <v>2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5">
      <c r="A1047" s="227"/>
      <c r="B1047" s="228"/>
      <c r="C1047" s="261" t="s">
        <v>257</v>
      </c>
      <c r="D1047" s="234"/>
      <c r="E1047" s="235"/>
      <c r="F1047" s="230"/>
      <c r="G1047" s="230"/>
      <c r="H1047" s="230"/>
      <c r="I1047" s="230"/>
      <c r="J1047" s="230"/>
      <c r="K1047" s="230"/>
      <c r="L1047" s="230"/>
      <c r="M1047" s="230"/>
      <c r="N1047" s="230"/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3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179</v>
      </c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5">
      <c r="A1048" s="227"/>
      <c r="B1048" s="228"/>
      <c r="C1048" s="259" t="s">
        <v>1056</v>
      </c>
      <c r="D1048" s="232"/>
      <c r="E1048" s="233">
        <v>33.200000000000003</v>
      </c>
      <c r="F1048" s="230"/>
      <c r="G1048" s="230"/>
      <c r="H1048" s="230"/>
      <c r="I1048" s="230"/>
      <c r="J1048" s="230"/>
      <c r="K1048" s="230"/>
      <c r="L1048" s="230"/>
      <c r="M1048" s="230"/>
      <c r="N1048" s="230"/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3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179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49">
        <v>220</v>
      </c>
      <c r="B1049" s="250" t="s">
        <v>1057</v>
      </c>
      <c r="C1049" s="260" t="s">
        <v>1058</v>
      </c>
      <c r="D1049" s="251" t="s">
        <v>173</v>
      </c>
      <c r="E1049" s="252">
        <v>27.86</v>
      </c>
      <c r="F1049" s="253"/>
      <c r="G1049" s="254">
        <f>ROUND(E1049*F1049,2)</f>
        <v>0</v>
      </c>
      <c r="H1049" s="231"/>
      <c r="I1049" s="230">
        <f>ROUND(E1049*H1049,2)</f>
        <v>0</v>
      </c>
      <c r="J1049" s="231"/>
      <c r="K1049" s="230">
        <f>ROUND(E1049*J1049,2)</f>
        <v>0</v>
      </c>
      <c r="L1049" s="230">
        <v>21</v>
      </c>
      <c r="M1049" s="230">
        <f>G1049*(1+L1049/100)</f>
        <v>0</v>
      </c>
      <c r="N1049" s="230">
        <v>0</v>
      </c>
      <c r="O1049" s="230">
        <f>ROUND(E1049*N1049,2)</f>
        <v>0</v>
      </c>
      <c r="P1049" s="230">
        <v>0</v>
      </c>
      <c r="Q1049" s="230">
        <f>ROUND(E1049*P1049,2)</f>
        <v>0</v>
      </c>
      <c r="R1049" s="230"/>
      <c r="S1049" s="230" t="s">
        <v>174</v>
      </c>
      <c r="T1049" s="230" t="s">
        <v>175</v>
      </c>
      <c r="U1049" s="230">
        <v>0</v>
      </c>
      <c r="V1049" s="230">
        <f>ROUND(E1049*U1049,2)</f>
        <v>0</v>
      </c>
      <c r="W1049" s="230"/>
      <c r="X1049" s="230" t="s">
        <v>176</v>
      </c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719</v>
      </c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43">
        <v>221</v>
      </c>
      <c r="B1050" s="244" t="s">
        <v>1059</v>
      </c>
      <c r="C1050" s="258" t="s">
        <v>1060</v>
      </c>
      <c r="D1050" s="245" t="s">
        <v>301</v>
      </c>
      <c r="E1050" s="246">
        <v>10.1</v>
      </c>
      <c r="F1050" s="247"/>
      <c r="G1050" s="248">
        <f>ROUND(E1050*F1050,2)</f>
        <v>0</v>
      </c>
      <c r="H1050" s="231"/>
      <c r="I1050" s="230">
        <f>ROUND(E1050*H1050,2)</f>
        <v>0</v>
      </c>
      <c r="J1050" s="231"/>
      <c r="K1050" s="230">
        <f>ROUND(E1050*J1050,2)</f>
        <v>0</v>
      </c>
      <c r="L1050" s="230">
        <v>21</v>
      </c>
      <c r="M1050" s="230">
        <f>G1050*(1+L1050/100)</f>
        <v>0</v>
      </c>
      <c r="N1050" s="230">
        <v>2.4000000000000001E-4</v>
      </c>
      <c r="O1050" s="230">
        <f>ROUND(E1050*N1050,2)</f>
        <v>0</v>
      </c>
      <c r="P1050" s="230">
        <v>0</v>
      </c>
      <c r="Q1050" s="230">
        <f>ROUND(E1050*P1050,2)</f>
        <v>0</v>
      </c>
      <c r="R1050" s="230"/>
      <c r="S1050" s="230" t="s">
        <v>174</v>
      </c>
      <c r="T1050" s="230" t="s">
        <v>175</v>
      </c>
      <c r="U1050" s="230">
        <v>0</v>
      </c>
      <c r="V1050" s="230">
        <f>ROUND(E1050*U1050,2)</f>
        <v>0</v>
      </c>
      <c r="W1050" s="230"/>
      <c r="X1050" s="230" t="s">
        <v>176</v>
      </c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621</v>
      </c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27"/>
      <c r="B1051" s="228"/>
      <c r="C1051" s="259" t="s">
        <v>1061</v>
      </c>
      <c r="D1051" s="232"/>
      <c r="E1051" s="233">
        <v>10.1</v>
      </c>
      <c r="F1051" s="230"/>
      <c r="G1051" s="230"/>
      <c r="H1051" s="230"/>
      <c r="I1051" s="230"/>
      <c r="J1051" s="230"/>
      <c r="K1051" s="230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179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49">
        <v>222</v>
      </c>
      <c r="B1052" s="250" t="s">
        <v>1062</v>
      </c>
      <c r="C1052" s="260" t="s">
        <v>1063</v>
      </c>
      <c r="D1052" s="251" t="s">
        <v>301</v>
      </c>
      <c r="E1052" s="252">
        <v>10.1</v>
      </c>
      <c r="F1052" s="253"/>
      <c r="G1052" s="254">
        <f>ROUND(E1052*F1052,2)</f>
        <v>0</v>
      </c>
      <c r="H1052" s="231"/>
      <c r="I1052" s="230">
        <f>ROUND(E1052*H1052,2)</f>
        <v>0</v>
      </c>
      <c r="J1052" s="231"/>
      <c r="K1052" s="230">
        <f>ROUND(E1052*J1052,2)</f>
        <v>0</v>
      </c>
      <c r="L1052" s="230">
        <v>21</v>
      </c>
      <c r="M1052" s="230">
        <f>G1052*(1+L1052/100)</f>
        <v>0</v>
      </c>
      <c r="N1052" s="230">
        <v>0</v>
      </c>
      <c r="O1052" s="230">
        <f>ROUND(E1052*N1052,2)</f>
        <v>0</v>
      </c>
      <c r="P1052" s="230">
        <v>0</v>
      </c>
      <c r="Q1052" s="230">
        <f>ROUND(E1052*P1052,2)</f>
        <v>0</v>
      </c>
      <c r="R1052" s="230"/>
      <c r="S1052" s="230" t="s">
        <v>174</v>
      </c>
      <c r="T1052" s="230" t="s">
        <v>175</v>
      </c>
      <c r="U1052" s="230">
        <v>0</v>
      </c>
      <c r="V1052" s="230">
        <f>ROUND(E1052*U1052,2)</f>
        <v>0</v>
      </c>
      <c r="W1052" s="230"/>
      <c r="X1052" s="230" t="s">
        <v>176</v>
      </c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719</v>
      </c>
      <c r="AH1052" s="210"/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43">
        <v>223</v>
      </c>
      <c r="B1053" s="244" t="s">
        <v>1064</v>
      </c>
      <c r="C1053" s="258" t="s">
        <v>1065</v>
      </c>
      <c r="D1053" s="245" t="s">
        <v>301</v>
      </c>
      <c r="E1053" s="246">
        <v>52.645000000000003</v>
      </c>
      <c r="F1053" s="247"/>
      <c r="G1053" s="248">
        <f>ROUND(E1053*F1053,2)</f>
        <v>0</v>
      </c>
      <c r="H1053" s="231"/>
      <c r="I1053" s="230">
        <f>ROUND(E1053*H1053,2)</f>
        <v>0</v>
      </c>
      <c r="J1053" s="231"/>
      <c r="K1053" s="230">
        <f>ROUND(E1053*J1053,2)</f>
        <v>0</v>
      </c>
      <c r="L1053" s="230">
        <v>21</v>
      </c>
      <c r="M1053" s="230">
        <f>G1053*(1+L1053/100)</f>
        <v>0</v>
      </c>
      <c r="N1053" s="230">
        <v>4.0000000000000003E-5</v>
      </c>
      <c r="O1053" s="230">
        <f>ROUND(E1053*N1053,2)</f>
        <v>0</v>
      </c>
      <c r="P1053" s="230">
        <v>0</v>
      </c>
      <c r="Q1053" s="230">
        <f>ROUND(E1053*P1053,2)</f>
        <v>0</v>
      </c>
      <c r="R1053" s="230"/>
      <c r="S1053" s="230" t="s">
        <v>174</v>
      </c>
      <c r="T1053" s="230" t="s">
        <v>175</v>
      </c>
      <c r="U1053" s="230">
        <v>0</v>
      </c>
      <c r="V1053" s="230">
        <f>ROUND(E1053*U1053,2)</f>
        <v>0</v>
      </c>
      <c r="W1053" s="230"/>
      <c r="X1053" s="230" t="s">
        <v>176</v>
      </c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719</v>
      </c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5">
      <c r="A1054" s="227"/>
      <c r="B1054" s="228"/>
      <c r="C1054" s="259" t="s">
        <v>309</v>
      </c>
      <c r="D1054" s="232"/>
      <c r="E1054" s="233"/>
      <c r="F1054" s="230"/>
      <c r="G1054" s="230"/>
      <c r="H1054" s="230"/>
      <c r="I1054" s="230"/>
      <c r="J1054" s="230"/>
      <c r="K1054" s="230"/>
      <c r="L1054" s="230"/>
      <c r="M1054" s="230"/>
      <c r="N1054" s="230"/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3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179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1" x14ac:dyDescent="0.25">
      <c r="A1055" s="227"/>
      <c r="B1055" s="228"/>
      <c r="C1055" s="259" t="s">
        <v>740</v>
      </c>
      <c r="D1055" s="232"/>
      <c r="E1055" s="233">
        <v>1.91</v>
      </c>
      <c r="F1055" s="230"/>
      <c r="G1055" s="230"/>
      <c r="H1055" s="230"/>
      <c r="I1055" s="230"/>
      <c r="J1055" s="230"/>
      <c r="K1055" s="230"/>
      <c r="L1055" s="230"/>
      <c r="M1055" s="230"/>
      <c r="N1055" s="230"/>
      <c r="O1055" s="230"/>
      <c r="P1055" s="230"/>
      <c r="Q1055" s="230"/>
      <c r="R1055" s="230"/>
      <c r="S1055" s="230"/>
      <c r="T1055" s="230"/>
      <c r="U1055" s="230"/>
      <c r="V1055" s="230"/>
      <c r="W1055" s="230"/>
      <c r="X1055" s="230"/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179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5">
      <c r="A1056" s="227"/>
      <c r="B1056" s="228"/>
      <c r="C1056" s="259" t="s">
        <v>741</v>
      </c>
      <c r="D1056" s="232"/>
      <c r="E1056" s="233">
        <v>1.8</v>
      </c>
      <c r="F1056" s="230"/>
      <c r="G1056" s="230"/>
      <c r="H1056" s="230"/>
      <c r="I1056" s="230"/>
      <c r="J1056" s="230"/>
      <c r="K1056" s="230"/>
      <c r="L1056" s="230"/>
      <c r="M1056" s="230"/>
      <c r="N1056" s="230"/>
      <c r="O1056" s="230"/>
      <c r="P1056" s="230"/>
      <c r="Q1056" s="230"/>
      <c r="R1056" s="230"/>
      <c r="S1056" s="230"/>
      <c r="T1056" s="230"/>
      <c r="U1056" s="230"/>
      <c r="V1056" s="230"/>
      <c r="W1056" s="230"/>
      <c r="X1056" s="230"/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179</v>
      </c>
      <c r="AH1056" s="210">
        <v>0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27"/>
      <c r="B1057" s="228"/>
      <c r="C1057" s="259" t="s">
        <v>742</v>
      </c>
      <c r="D1057" s="232"/>
      <c r="E1057" s="233">
        <v>1.8</v>
      </c>
      <c r="F1057" s="230"/>
      <c r="G1057" s="230"/>
      <c r="H1057" s="230"/>
      <c r="I1057" s="230"/>
      <c r="J1057" s="230"/>
      <c r="K1057" s="230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179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5">
      <c r="A1058" s="227"/>
      <c r="B1058" s="228"/>
      <c r="C1058" s="259" t="s">
        <v>743</v>
      </c>
      <c r="D1058" s="232"/>
      <c r="E1058" s="233">
        <v>2.1</v>
      </c>
      <c r="F1058" s="230"/>
      <c r="G1058" s="230"/>
      <c r="H1058" s="230"/>
      <c r="I1058" s="230"/>
      <c r="J1058" s="230"/>
      <c r="K1058" s="230"/>
      <c r="L1058" s="230"/>
      <c r="M1058" s="230"/>
      <c r="N1058" s="230"/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3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179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27"/>
      <c r="B1059" s="228"/>
      <c r="C1059" s="259" t="s">
        <v>744</v>
      </c>
      <c r="D1059" s="232"/>
      <c r="E1059" s="233">
        <v>4.75</v>
      </c>
      <c r="F1059" s="230"/>
      <c r="G1059" s="230"/>
      <c r="H1059" s="230"/>
      <c r="I1059" s="230"/>
      <c r="J1059" s="230"/>
      <c r="K1059" s="230"/>
      <c r="L1059" s="230"/>
      <c r="M1059" s="230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179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5">
      <c r="A1060" s="227"/>
      <c r="B1060" s="228"/>
      <c r="C1060" s="259" t="s">
        <v>1066</v>
      </c>
      <c r="D1060" s="232"/>
      <c r="E1060" s="233">
        <v>4.59</v>
      </c>
      <c r="F1060" s="230"/>
      <c r="G1060" s="230"/>
      <c r="H1060" s="230"/>
      <c r="I1060" s="230"/>
      <c r="J1060" s="230"/>
      <c r="K1060" s="230"/>
      <c r="L1060" s="230"/>
      <c r="M1060" s="230"/>
      <c r="N1060" s="230"/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3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179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5">
      <c r="A1061" s="227"/>
      <c r="B1061" s="228"/>
      <c r="C1061" s="259" t="s">
        <v>745</v>
      </c>
      <c r="D1061" s="232"/>
      <c r="E1061" s="233">
        <v>5.95</v>
      </c>
      <c r="F1061" s="230"/>
      <c r="G1061" s="230"/>
      <c r="H1061" s="230"/>
      <c r="I1061" s="230"/>
      <c r="J1061" s="230"/>
      <c r="K1061" s="230"/>
      <c r="L1061" s="230"/>
      <c r="M1061" s="230"/>
      <c r="N1061" s="230"/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3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179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5">
      <c r="A1062" s="227"/>
      <c r="B1062" s="228"/>
      <c r="C1062" s="259" t="s">
        <v>1067</v>
      </c>
      <c r="D1062" s="232"/>
      <c r="E1062" s="233">
        <v>12.1</v>
      </c>
      <c r="F1062" s="230"/>
      <c r="G1062" s="230"/>
      <c r="H1062" s="230"/>
      <c r="I1062" s="230"/>
      <c r="J1062" s="230"/>
      <c r="K1062" s="230"/>
      <c r="L1062" s="230"/>
      <c r="M1062" s="230"/>
      <c r="N1062" s="230"/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179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5">
      <c r="A1063" s="227"/>
      <c r="B1063" s="228"/>
      <c r="C1063" s="259" t="s">
        <v>746</v>
      </c>
      <c r="D1063" s="232"/>
      <c r="E1063" s="233">
        <v>7.2</v>
      </c>
      <c r="F1063" s="230"/>
      <c r="G1063" s="230"/>
      <c r="H1063" s="230"/>
      <c r="I1063" s="230"/>
      <c r="J1063" s="230"/>
      <c r="K1063" s="230"/>
      <c r="L1063" s="230"/>
      <c r="M1063" s="230"/>
      <c r="N1063" s="230"/>
      <c r="O1063" s="230"/>
      <c r="P1063" s="230"/>
      <c r="Q1063" s="230"/>
      <c r="R1063" s="230"/>
      <c r="S1063" s="230"/>
      <c r="T1063" s="230"/>
      <c r="U1063" s="230"/>
      <c r="V1063" s="230"/>
      <c r="W1063" s="230"/>
      <c r="X1063" s="23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179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5">
      <c r="A1064" s="227"/>
      <c r="B1064" s="228"/>
      <c r="C1064" s="259" t="s">
        <v>1068</v>
      </c>
      <c r="D1064" s="232"/>
      <c r="E1064" s="233">
        <v>10.45</v>
      </c>
      <c r="F1064" s="230"/>
      <c r="G1064" s="230"/>
      <c r="H1064" s="230"/>
      <c r="I1064" s="230"/>
      <c r="J1064" s="230"/>
      <c r="K1064" s="230"/>
      <c r="L1064" s="230"/>
      <c r="M1064" s="230"/>
      <c r="N1064" s="230"/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3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179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43">
        <v>224</v>
      </c>
      <c r="B1065" s="244" t="s">
        <v>1069</v>
      </c>
      <c r="C1065" s="258" t="s">
        <v>1070</v>
      </c>
      <c r="D1065" s="245" t="s">
        <v>173</v>
      </c>
      <c r="E1065" s="246">
        <v>27.86</v>
      </c>
      <c r="F1065" s="247"/>
      <c r="G1065" s="248">
        <f>ROUND(E1065*F1065,2)</f>
        <v>0</v>
      </c>
      <c r="H1065" s="231"/>
      <c r="I1065" s="230">
        <f>ROUND(E1065*H1065,2)</f>
        <v>0</v>
      </c>
      <c r="J1065" s="231"/>
      <c r="K1065" s="230">
        <f>ROUND(E1065*J1065,2)</f>
        <v>0</v>
      </c>
      <c r="L1065" s="230">
        <v>21</v>
      </c>
      <c r="M1065" s="230">
        <f>G1065*(1+L1065/100)</f>
        <v>0</v>
      </c>
      <c r="N1065" s="230">
        <v>8.0000000000000004E-4</v>
      </c>
      <c r="O1065" s="230">
        <f>ROUND(E1065*N1065,2)</f>
        <v>0.02</v>
      </c>
      <c r="P1065" s="230">
        <v>0</v>
      </c>
      <c r="Q1065" s="230">
        <f>ROUND(E1065*P1065,2)</f>
        <v>0</v>
      </c>
      <c r="R1065" s="230"/>
      <c r="S1065" s="230" t="s">
        <v>174</v>
      </c>
      <c r="T1065" s="230" t="s">
        <v>175</v>
      </c>
      <c r="U1065" s="230">
        <v>0</v>
      </c>
      <c r="V1065" s="230">
        <f>ROUND(E1065*U1065,2)</f>
        <v>0</v>
      </c>
      <c r="W1065" s="230"/>
      <c r="X1065" s="230" t="s">
        <v>176</v>
      </c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719</v>
      </c>
      <c r="AH1065" s="210"/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27">
        <v>225</v>
      </c>
      <c r="B1066" s="228" t="s">
        <v>1071</v>
      </c>
      <c r="C1066" s="263" t="s">
        <v>1072</v>
      </c>
      <c r="D1066" s="229" t="s">
        <v>0</v>
      </c>
      <c r="E1066" s="255"/>
      <c r="F1066" s="231"/>
      <c r="G1066" s="230">
        <f>ROUND(E1066*F1066,2)</f>
        <v>0</v>
      </c>
      <c r="H1066" s="231"/>
      <c r="I1066" s="230">
        <f>ROUND(E1066*H1066,2)</f>
        <v>0</v>
      </c>
      <c r="J1066" s="231"/>
      <c r="K1066" s="230">
        <f>ROUND(E1066*J1066,2)</f>
        <v>0</v>
      </c>
      <c r="L1066" s="230">
        <v>21</v>
      </c>
      <c r="M1066" s="230">
        <f>G1066*(1+L1066/100)</f>
        <v>0</v>
      </c>
      <c r="N1066" s="230">
        <v>0</v>
      </c>
      <c r="O1066" s="230">
        <f>ROUND(E1066*N1066,2)</f>
        <v>0</v>
      </c>
      <c r="P1066" s="230">
        <v>0</v>
      </c>
      <c r="Q1066" s="230">
        <f>ROUND(E1066*P1066,2)</f>
        <v>0</v>
      </c>
      <c r="R1066" s="230"/>
      <c r="S1066" s="230" t="s">
        <v>174</v>
      </c>
      <c r="T1066" s="230" t="s">
        <v>175</v>
      </c>
      <c r="U1066" s="230">
        <v>0</v>
      </c>
      <c r="V1066" s="230">
        <f>ROUND(E1066*U1066,2)</f>
        <v>0</v>
      </c>
      <c r="W1066" s="230"/>
      <c r="X1066" s="230" t="s">
        <v>715</v>
      </c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716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x14ac:dyDescent="0.25">
      <c r="A1067" s="237" t="s">
        <v>169</v>
      </c>
      <c r="B1067" s="238" t="s">
        <v>125</v>
      </c>
      <c r="C1067" s="257" t="s">
        <v>126</v>
      </c>
      <c r="D1067" s="239"/>
      <c r="E1067" s="240"/>
      <c r="F1067" s="241"/>
      <c r="G1067" s="242">
        <f>SUMIF(AG1068:AG1138,"&lt;&gt;NOR",G1068:G1138)</f>
        <v>0</v>
      </c>
      <c r="H1067" s="236"/>
      <c r="I1067" s="236">
        <f>SUM(I1068:I1138)</f>
        <v>0</v>
      </c>
      <c r="J1067" s="236"/>
      <c r="K1067" s="236">
        <f>SUM(K1068:K1138)</f>
        <v>0</v>
      </c>
      <c r="L1067" s="236"/>
      <c r="M1067" s="236">
        <f>SUM(M1068:M1138)</f>
        <v>0</v>
      </c>
      <c r="N1067" s="236"/>
      <c r="O1067" s="236">
        <f>SUM(O1068:O1138)</f>
        <v>1.38</v>
      </c>
      <c r="P1067" s="236"/>
      <c r="Q1067" s="236">
        <f>SUM(Q1068:Q1138)</f>
        <v>0</v>
      </c>
      <c r="R1067" s="236"/>
      <c r="S1067" s="236"/>
      <c r="T1067" s="236"/>
      <c r="U1067" s="236"/>
      <c r="V1067" s="236">
        <f>SUM(V1068:V1138)</f>
        <v>0</v>
      </c>
      <c r="W1067" s="236"/>
      <c r="X1067" s="236"/>
      <c r="AG1067" t="s">
        <v>170</v>
      </c>
    </row>
    <row r="1068" spans="1:60" ht="20.399999999999999" outlineLevel="1" x14ac:dyDescent="0.25">
      <c r="A1068" s="249">
        <v>226</v>
      </c>
      <c r="B1068" s="250" t="s">
        <v>1073</v>
      </c>
      <c r="C1068" s="260" t="s">
        <v>1074</v>
      </c>
      <c r="D1068" s="251" t="s">
        <v>301</v>
      </c>
      <c r="E1068" s="252">
        <v>35.65</v>
      </c>
      <c r="F1068" s="253"/>
      <c r="G1068" s="254">
        <f>ROUND(E1068*F1068,2)</f>
        <v>0</v>
      </c>
      <c r="H1068" s="231"/>
      <c r="I1068" s="230">
        <f>ROUND(E1068*H1068,2)</f>
        <v>0</v>
      </c>
      <c r="J1068" s="231"/>
      <c r="K1068" s="230">
        <f>ROUND(E1068*J1068,2)</f>
        <v>0</v>
      </c>
      <c r="L1068" s="230">
        <v>21</v>
      </c>
      <c r="M1068" s="230">
        <f>G1068*(1+L1068/100)</f>
        <v>0</v>
      </c>
      <c r="N1068" s="230">
        <v>7.3999999999999999E-4</v>
      </c>
      <c r="O1068" s="230">
        <f>ROUND(E1068*N1068,2)</f>
        <v>0.03</v>
      </c>
      <c r="P1068" s="230">
        <v>0</v>
      </c>
      <c r="Q1068" s="230">
        <f>ROUND(E1068*P1068,2)</f>
        <v>0</v>
      </c>
      <c r="R1068" s="230"/>
      <c r="S1068" s="230" t="s">
        <v>174</v>
      </c>
      <c r="T1068" s="230" t="s">
        <v>175</v>
      </c>
      <c r="U1068" s="230">
        <v>0</v>
      </c>
      <c r="V1068" s="230">
        <f>ROUND(E1068*U1068,2)</f>
        <v>0</v>
      </c>
      <c r="W1068" s="230"/>
      <c r="X1068" s="230" t="s">
        <v>176</v>
      </c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193</v>
      </c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ht="20.399999999999999" outlineLevel="1" x14ac:dyDescent="0.25">
      <c r="A1069" s="243">
        <v>227</v>
      </c>
      <c r="B1069" s="244" t="s">
        <v>1075</v>
      </c>
      <c r="C1069" s="258" t="s">
        <v>1076</v>
      </c>
      <c r="D1069" s="245" t="s">
        <v>301</v>
      </c>
      <c r="E1069" s="246">
        <v>35.65</v>
      </c>
      <c r="F1069" s="247"/>
      <c r="G1069" s="248">
        <f>ROUND(E1069*F1069,2)</f>
        <v>0</v>
      </c>
      <c r="H1069" s="231"/>
      <c r="I1069" s="230">
        <f>ROUND(E1069*H1069,2)</f>
        <v>0</v>
      </c>
      <c r="J1069" s="231"/>
      <c r="K1069" s="230">
        <f>ROUND(E1069*J1069,2)</f>
        <v>0</v>
      </c>
      <c r="L1069" s="230">
        <v>21</v>
      </c>
      <c r="M1069" s="230">
        <f>G1069*(1+L1069/100)</f>
        <v>0</v>
      </c>
      <c r="N1069" s="230">
        <v>9.0000000000000006E-5</v>
      </c>
      <c r="O1069" s="230">
        <f>ROUND(E1069*N1069,2)</f>
        <v>0</v>
      </c>
      <c r="P1069" s="230">
        <v>0</v>
      </c>
      <c r="Q1069" s="230">
        <f>ROUND(E1069*P1069,2)</f>
        <v>0</v>
      </c>
      <c r="R1069" s="230"/>
      <c r="S1069" s="230" t="s">
        <v>174</v>
      </c>
      <c r="T1069" s="230" t="s">
        <v>175</v>
      </c>
      <c r="U1069" s="230">
        <v>0</v>
      </c>
      <c r="V1069" s="230">
        <f>ROUND(E1069*U1069,2)</f>
        <v>0</v>
      </c>
      <c r="W1069" s="230"/>
      <c r="X1069" s="230" t="s">
        <v>176</v>
      </c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193</v>
      </c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5">
      <c r="A1070" s="227"/>
      <c r="B1070" s="228"/>
      <c r="C1070" s="259" t="s">
        <v>1077</v>
      </c>
      <c r="D1070" s="232"/>
      <c r="E1070" s="233"/>
      <c r="F1070" s="230"/>
      <c r="G1070" s="230"/>
      <c r="H1070" s="230"/>
      <c r="I1070" s="230"/>
      <c r="J1070" s="230"/>
      <c r="K1070" s="230"/>
      <c r="L1070" s="230"/>
      <c r="M1070" s="230"/>
      <c r="N1070" s="230"/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3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179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27"/>
      <c r="B1071" s="228"/>
      <c r="C1071" s="259" t="s">
        <v>1078</v>
      </c>
      <c r="D1071" s="232"/>
      <c r="E1071" s="233">
        <v>35.65</v>
      </c>
      <c r="F1071" s="230"/>
      <c r="G1071" s="230"/>
      <c r="H1071" s="230"/>
      <c r="I1071" s="230"/>
      <c r="J1071" s="230"/>
      <c r="K1071" s="230"/>
      <c r="L1071" s="230"/>
      <c r="M1071" s="230"/>
      <c r="N1071" s="230"/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179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ht="20.399999999999999" outlineLevel="1" x14ac:dyDescent="0.25">
      <c r="A1072" s="243">
        <v>228</v>
      </c>
      <c r="B1072" s="244" t="s">
        <v>1079</v>
      </c>
      <c r="C1072" s="258" t="s">
        <v>1080</v>
      </c>
      <c r="D1072" s="245" t="s">
        <v>301</v>
      </c>
      <c r="E1072" s="246">
        <v>35.65</v>
      </c>
      <c r="F1072" s="247"/>
      <c r="G1072" s="248">
        <f>ROUND(E1072*F1072,2)</f>
        <v>0</v>
      </c>
      <c r="H1072" s="231"/>
      <c r="I1072" s="230">
        <f>ROUND(E1072*H1072,2)</f>
        <v>0</v>
      </c>
      <c r="J1072" s="231"/>
      <c r="K1072" s="230">
        <f>ROUND(E1072*J1072,2)</f>
        <v>0</v>
      </c>
      <c r="L1072" s="230">
        <v>21</v>
      </c>
      <c r="M1072" s="230">
        <f>G1072*(1+L1072/100)</f>
        <v>0</v>
      </c>
      <c r="N1072" s="230">
        <v>5.0000000000000002E-5</v>
      </c>
      <c r="O1072" s="230">
        <f>ROUND(E1072*N1072,2)</f>
        <v>0</v>
      </c>
      <c r="P1072" s="230">
        <v>0</v>
      </c>
      <c r="Q1072" s="230">
        <f>ROUND(E1072*P1072,2)</f>
        <v>0</v>
      </c>
      <c r="R1072" s="230"/>
      <c r="S1072" s="230" t="s">
        <v>174</v>
      </c>
      <c r="T1072" s="230" t="s">
        <v>175</v>
      </c>
      <c r="U1072" s="230">
        <v>0</v>
      </c>
      <c r="V1072" s="230">
        <f>ROUND(E1072*U1072,2)</f>
        <v>0</v>
      </c>
      <c r="W1072" s="230"/>
      <c r="X1072" s="230" t="s">
        <v>176</v>
      </c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193</v>
      </c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27"/>
      <c r="B1073" s="228"/>
      <c r="C1073" s="259" t="s">
        <v>1077</v>
      </c>
      <c r="D1073" s="232"/>
      <c r="E1073" s="233"/>
      <c r="F1073" s="230"/>
      <c r="G1073" s="230"/>
      <c r="H1073" s="230"/>
      <c r="I1073" s="230"/>
      <c r="J1073" s="230"/>
      <c r="K1073" s="230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3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179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27"/>
      <c r="B1074" s="228"/>
      <c r="C1074" s="259" t="s">
        <v>1078</v>
      </c>
      <c r="D1074" s="232"/>
      <c r="E1074" s="233">
        <v>35.65</v>
      </c>
      <c r="F1074" s="230"/>
      <c r="G1074" s="230"/>
      <c r="H1074" s="230"/>
      <c r="I1074" s="230"/>
      <c r="J1074" s="230"/>
      <c r="K1074" s="230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179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43">
        <v>229</v>
      </c>
      <c r="B1075" s="244" t="s">
        <v>1081</v>
      </c>
      <c r="C1075" s="258" t="s">
        <v>1082</v>
      </c>
      <c r="D1075" s="245" t="s">
        <v>301</v>
      </c>
      <c r="E1075" s="246">
        <v>13.9</v>
      </c>
      <c r="F1075" s="247"/>
      <c r="G1075" s="248">
        <f>ROUND(E1075*F1075,2)</f>
        <v>0</v>
      </c>
      <c r="H1075" s="231"/>
      <c r="I1075" s="230">
        <f>ROUND(E1075*H1075,2)</f>
        <v>0</v>
      </c>
      <c r="J1075" s="231"/>
      <c r="K1075" s="230">
        <f>ROUND(E1075*J1075,2)</f>
        <v>0</v>
      </c>
      <c r="L1075" s="230">
        <v>21</v>
      </c>
      <c r="M1075" s="230">
        <f>G1075*(1+L1075/100)</f>
        <v>0</v>
      </c>
      <c r="N1075" s="230">
        <v>5.5000000000000003E-4</v>
      </c>
      <c r="O1075" s="230">
        <f>ROUND(E1075*N1075,2)</f>
        <v>0.01</v>
      </c>
      <c r="P1075" s="230">
        <v>0</v>
      </c>
      <c r="Q1075" s="230">
        <f>ROUND(E1075*P1075,2)</f>
        <v>0</v>
      </c>
      <c r="R1075" s="230"/>
      <c r="S1075" s="230" t="s">
        <v>174</v>
      </c>
      <c r="T1075" s="230" t="s">
        <v>175</v>
      </c>
      <c r="U1075" s="230">
        <v>0</v>
      </c>
      <c r="V1075" s="230">
        <f>ROUND(E1075*U1075,2)</f>
        <v>0</v>
      </c>
      <c r="W1075" s="230"/>
      <c r="X1075" s="230" t="s">
        <v>176</v>
      </c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177</v>
      </c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27"/>
      <c r="B1076" s="228"/>
      <c r="C1076" s="259" t="s">
        <v>309</v>
      </c>
      <c r="D1076" s="232"/>
      <c r="E1076" s="233"/>
      <c r="F1076" s="230"/>
      <c r="G1076" s="230"/>
      <c r="H1076" s="230"/>
      <c r="I1076" s="230"/>
      <c r="J1076" s="230"/>
      <c r="K1076" s="230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179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27"/>
      <c r="B1077" s="228"/>
      <c r="C1077" s="259" t="s">
        <v>1083</v>
      </c>
      <c r="D1077" s="232"/>
      <c r="E1077" s="233">
        <v>6.4</v>
      </c>
      <c r="F1077" s="230"/>
      <c r="G1077" s="230"/>
      <c r="H1077" s="230"/>
      <c r="I1077" s="230"/>
      <c r="J1077" s="230"/>
      <c r="K1077" s="230"/>
      <c r="L1077" s="230"/>
      <c r="M1077" s="230"/>
      <c r="N1077" s="230"/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3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179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27"/>
      <c r="B1078" s="228"/>
      <c r="C1078" s="259" t="s">
        <v>243</v>
      </c>
      <c r="D1078" s="232"/>
      <c r="E1078" s="233"/>
      <c r="F1078" s="230"/>
      <c r="G1078" s="230"/>
      <c r="H1078" s="230"/>
      <c r="I1078" s="230"/>
      <c r="J1078" s="230"/>
      <c r="K1078" s="230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179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27"/>
      <c r="B1079" s="228"/>
      <c r="C1079" s="259" t="s">
        <v>679</v>
      </c>
      <c r="D1079" s="232"/>
      <c r="E1079" s="233"/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179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27"/>
      <c r="B1080" s="228"/>
      <c r="C1080" s="259" t="s">
        <v>1084</v>
      </c>
      <c r="D1080" s="232"/>
      <c r="E1080" s="233">
        <v>7.5</v>
      </c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179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43">
        <v>230</v>
      </c>
      <c r="B1081" s="244" t="s">
        <v>1085</v>
      </c>
      <c r="C1081" s="258" t="s">
        <v>1086</v>
      </c>
      <c r="D1081" s="245" t="s">
        <v>301</v>
      </c>
      <c r="E1081" s="246">
        <v>284.02999999999997</v>
      </c>
      <c r="F1081" s="247"/>
      <c r="G1081" s="248">
        <f>ROUND(E1081*F1081,2)</f>
        <v>0</v>
      </c>
      <c r="H1081" s="231"/>
      <c r="I1081" s="230">
        <f>ROUND(E1081*H1081,2)</f>
        <v>0</v>
      </c>
      <c r="J1081" s="231"/>
      <c r="K1081" s="230">
        <f>ROUND(E1081*J1081,2)</f>
        <v>0</v>
      </c>
      <c r="L1081" s="230">
        <v>21</v>
      </c>
      <c r="M1081" s="230">
        <f>G1081*(1+L1081/100)</f>
        <v>0</v>
      </c>
      <c r="N1081" s="230">
        <v>0</v>
      </c>
      <c r="O1081" s="230">
        <f>ROUND(E1081*N1081,2)</f>
        <v>0</v>
      </c>
      <c r="P1081" s="230">
        <v>0</v>
      </c>
      <c r="Q1081" s="230">
        <f>ROUND(E1081*P1081,2)</f>
        <v>0</v>
      </c>
      <c r="R1081" s="230"/>
      <c r="S1081" s="230" t="s">
        <v>328</v>
      </c>
      <c r="T1081" s="230" t="s">
        <v>175</v>
      </c>
      <c r="U1081" s="230">
        <v>0</v>
      </c>
      <c r="V1081" s="230">
        <f>ROUND(E1081*U1081,2)</f>
        <v>0</v>
      </c>
      <c r="W1081" s="230"/>
      <c r="X1081" s="230" t="s">
        <v>176</v>
      </c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177</v>
      </c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27"/>
      <c r="B1082" s="228"/>
      <c r="C1082" s="259" t="s">
        <v>309</v>
      </c>
      <c r="D1082" s="232"/>
      <c r="E1082" s="233"/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179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27"/>
      <c r="B1083" s="228"/>
      <c r="C1083" s="259" t="s">
        <v>1087</v>
      </c>
      <c r="D1083" s="232"/>
      <c r="E1083" s="233">
        <v>37.979999999999997</v>
      </c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179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27"/>
      <c r="B1084" s="228"/>
      <c r="C1084" s="259" t="s">
        <v>1088</v>
      </c>
      <c r="D1084" s="232"/>
      <c r="E1084" s="233">
        <v>28.15</v>
      </c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179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27"/>
      <c r="B1085" s="228"/>
      <c r="C1085" s="259" t="s">
        <v>1089</v>
      </c>
      <c r="D1085" s="232"/>
      <c r="E1085" s="233">
        <v>28.2</v>
      </c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179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27"/>
      <c r="B1086" s="228"/>
      <c r="C1086" s="259" t="s">
        <v>1090</v>
      </c>
      <c r="D1086" s="232"/>
      <c r="E1086" s="233">
        <v>28.15</v>
      </c>
      <c r="F1086" s="230"/>
      <c r="G1086" s="230"/>
      <c r="H1086" s="230"/>
      <c r="I1086" s="230"/>
      <c r="J1086" s="230"/>
      <c r="K1086" s="230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3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179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27"/>
      <c r="B1087" s="228"/>
      <c r="C1087" s="259" t="s">
        <v>1091</v>
      </c>
      <c r="D1087" s="232"/>
      <c r="E1087" s="233">
        <v>16</v>
      </c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179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27"/>
      <c r="B1088" s="228"/>
      <c r="C1088" s="259" t="s">
        <v>243</v>
      </c>
      <c r="D1088" s="232"/>
      <c r="E1088" s="233"/>
      <c r="F1088" s="230"/>
      <c r="G1088" s="230"/>
      <c r="H1088" s="230"/>
      <c r="I1088" s="230"/>
      <c r="J1088" s="230"/>
      <c r="K1088" s="230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179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27"/>
      <c r="B1089" s="228"/>
      <c r="C1089" s="259" t="s">
        <v>1092</v>
      </c>
      <c r="D1089" s="232"/>
      <c r="E1089" s="233">
        <v>6.3</v>
      </c>
      <c r="F1089" s="230"/>
      <c r="G1089" s="230"/>
      <c r="H1089" s="230"/>
      <c r="I1089" s="230"/>
      <c r="J1089" s="230"/>
      <c r="K1089" s="230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3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179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27"/>
      <c r="B1090" s="228"/>
      <c r="C1090" s="259" t="s">
        <v>243</v>
      </c>
      <c r="D1090" s="232"/>
      <c r="E1090" s="233"/>
      <c r="F1090" s="230"/>
      <c r="G1090" s="230"/>
      <c r="H1090" s="230"/>
      <c r="I1090" s="230"/>
      <c r="J1090" s="230"/>
      <c r="K1090" s="230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3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179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27"/>
      <c r="B1091" s="228"/>
      <c r="C1091" s="259" t="s">
        <v>687</v>
      </c>
      <c r="D1091" s="232"/>
      <c r="E1091" s="233"/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179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ht="20.399999999999999" outlineLevel="1" x14ac:dyDescent="0.25">
      <c r="A1092" s="227"/>
      <c r="B1092" s="228"/>
      <c r="C1092" s="259" t="s">
        <v>1093</v>
      </c>
      <c r="D1092" s="232"/>
      <c r="E1092" s="233">
        <v>45.55</v>
      </c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179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27"/>
      <c r="B1093" s="228"/>
      <c r="C1093" s="259" t="s">
        <v>1094</v>
      </c>
      <c r="D1093" s="232"/>
      <c r="E1093" s="233">
        <v>31.5</v>
      </c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179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27"/>
      <c r="B1094" s="228"/>
      <c r="C1094" s="259" t="s">
        <v>1095</v>
      </c>
      <c r="D1094" s="232"/>
      <c r="E1094" s="233">
        <v>16.600000000000001</v>
      </c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179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27"/>
      <c r="B1095" s="228"/>
      <c r="C1095" s="259" t="s">
        <v>1096</v>
      </c>
      <c r="D1095" s="232"/>
      <c r="E1095" s="233">
        <v>31.3</v>
      </c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179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27"/>
      <c r="B1096" s="228"/>
      <c r="C1096" s="259" t="s">
        <v>1097</v>
      </c>
      <c r="D1096" s="232"/>
      <c r="E1096" s="233">
        <v>14.3</v>
      </c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179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ht="20.399999999999999" outlineLevel="1" x14ac:dyDescent="0.25">
      <c r="A1097" s="243">
        <v>231</v>
      </c>
      <c r="B1097" s="244" t="s">
        <v>1098</v>
      </c>
      <c r="C1097" s="258" t="s">
        <v>1099</v>
      </c>
      <c r="D1097" s="245" t="s">
        <v>173</v>
      </c>
      <c r="E1097" s="246">
        <v>462.32499999999999</v>
      </c>
      <c r="F1097" s="247"/>
      <c r="G1097" s="248">
        <f>ROUND(E1097*F1097,2)</f>
        <v>0</v>
      </c>
      <c r="H1097" s="231"/>
      <c r="I1097" s="230">
        <f>ROUND(E1097*H1097,2)</f>
        <v>0</v>
      </c>
      <c r="J1097" s="231"/>
      <c r="K1097" s="230">
        <f>ROUND(E1097*J1097,2)</f>
        <v>0</v>
      </c>
      <c r="L1097" s="230">
        <v>21</v>
      </c>
      <c r="M1097" s="230">
        <f>G1097*(1+L1097/100)</f>
        <v>0</v>
      </c>
      <c r="N1097" s="230">
        <v>3.3E-4</v>
      </c>
      <c r="O1097" s="230">
        <f>ROUND(E1097*N1097,2)</f>
        <v>0.15</v>
      </c>
      <c r="P1097" s="230">
        <v>0</v>
      </c>
      <c r="Q1097" s="230">
        <f>ROUND(E1097*P1097,2)</f>
        <v>0</v>
      </c>
      <c r="R1097" s="230"/>
      <c r="S1097" s="230" t="s">
        <v>174</v>
      </c>
      <c r="T1097" s="230" t="s">
        <v>175</v>
      </c>
      <c r="U1097" s="230">
        <v>0</v>
      </c>
      <c r="V1097" s="230">
        <f>ROUND(E1097*U1097,2)</f>
        <v>0</v>
      </c>
      <c r="W1097" s="230"/>
      <c r="X1097" s="230" t="s">
        <v>176</v>
      </c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719</v>
      </c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27"/>
      <c r="B1098" s="228"/>
      <c r="C1098" s="259" t="s">
        <v>309</v>
      </c>
      <c r="D1098" s="232"/>
      <c r="E1098" s="233"/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179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27"/>
      <c r="B1099" s="228"/>
      <c r="C1099" s="259" t="s">
        <v>310</v>
      </c>
      <c r="D1099" s="232"/>
      <c r="E1099" s="233">
        <v>69.650000000000006</v>
      </c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179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27"/>
      <c r="B1100" s="228"/>
      <c r="C1100" s="259" t="s">
        <v>311</v>
      </c>
      <c r="D1100" s="232"/>
      <c r="E1100" s="233">
        <v>50.65</v>
      </c>
      <c r="F1100" s="230"/>
      <c r="G1100" s="230"/>
      <c r="H1100" s="230"/>
      <c r="I1100" s="230"/>
      <c r="J1100" s="230"/>
      <c r="K1100" s="230"/>
      <c r="L1100" s="230"/>
      <c r="M1100" s="230"/>
      <c r="N1100" s="230"/>
      <c r="O1100" s="230"/>
      <c r="P1100" s="230"/>
      <c r="Q1100" s="230"/>
      <c r="R1100" s="230"/>
      <c r="S1100" s="230"/>
      <c r="T1100" s="230"/>
      <c r="U1100" s="230"/>
      <c r="V1100" s="230"/>
      <c r="W1100" s="230"/>
      <c r="X1100" s="23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179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27"/>
      <c r="B1101" s="228"/>
      <c r="C1101" s="259" t="s">
        <v>312</v>
      </c>
      <c r="D1101" s="232"/>
      <c r="E1101" s="233">
        <v>52.75</v>
      </c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179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27"/>
      <c r="B1102" s="228"/>
      <c r="C1102" s="259" t="s">
        <v>313</v>
      </c>
      <c r="D1102" s="232"/>
      <c r="E1102" s="233">
        <v>52.75</v>
      </c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179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27"/>
      <c r="B1103" s="228"/>
      <c r="C1103" s="259" t="s">
        <v>314</v>
      </c>
      <c r="D1103" s="232"/>
      <c r="E1103" s="233">
        <v>16</v>
      </c>
      <c r="F1103" s="230"/>
      <c r="G1103" s="230"/>
      <c r="H1103" s="230"/>
      <c r="I1103" s="230"/>
      <c r="J1103" s="230"/>
      <c r="K1103" s="230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179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27"/>
      <c r="B1104" s="228"/>
      <c r="C1104" s="259" t="s">
        <v>243</v>
      </c>
      <c r="D1104" s="232"/>
      <c r="E1104" s="233"/>
      <c r="F1104" s="230"/>
      <c r="G1104" s="230"/>
      <c r="H1104" s="230"/>
      <c r="I1104" s="230"/>
      <c r="J1104" s="230"/>
      <c r="K1104" s="230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3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179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27"/>
      <c r="B1105" s="228"/>
      <c r="C1105" s="259" t="s">
        <v>1100</v>
      </c>
      <c r="D1105" s="232"/>
      <c r="E1105" s="233">
        <v>5.03</v>
      </c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179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27"/>
      <c r="B1106" s="228"/>
      <c r="C1106" s="259" t="s">
        <v>243</v>
      </c>
      <c r="D1106" s="232"/>
      <c r="E1106" s="233"/>
      <c r="F1106" s="230"/>
      <c r="G1106" s="230"/>
      <c r="H1106" s="230"/>
      <c r="I1106" s="230"/>
      <c r="J1106" s="230"/>
      <c r="K1106" s="230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179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27"/>
      <c r="B1107" s="228"/>
      <c r="C1107" s="259" t="s">
        <v>687</v>
      </c>
      <c r="D1107" s="232"/>
      <c r="E1107" s="233"/>
      <c r="F1107" s="230"/>
      <c r="G1107" s="230"/>
      <c r="H1107" s="230"/>
      <c r="I1107" s="230"/>
      <c r="J1107" s="230"/>
      <c r="K1107" s="230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3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179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27"/>
      <c r="B1108" s="228"/>
      <c r="C1108" s="259" t="s">
        <v>600</v>
      </c>
      <c r="D1108" s="232"/>
      <c r="E1108" s="233">
        <v>26.9</v>
      </c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3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179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27"/>
      <c r="B1109" s="228"/>
      <c r="C1109" s="259" t="s">
        <v>601</v>
      </c>
      <c r="D1109" s="232"/>
      <c r="E1109" s="233">
        <v>24.6</v>
      </c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179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27"/>
      <c r="B1110" s="228"/>
      <c r="C1110" s="259" t="s">
        <v>602</v>
      </c>
      <c r="D1110" s="232"/>
      <c r="E1110" s="233">
        <v>9.8000000000000007</v>
      </c>
      <c r="F1110" s="230"/>
      <c r="G1110" s="230"/>
      <c r="H1110" s="230"/>
      <c r="I1110" s="230"/>
      <c r="J1110" s="230"/>
      <c r="K1110" s="230"/>
      <c r="L1110" s="230"/>
      <c r="M1110" s="230"/>
      <c r="N1110" s="230"/>
      <c r="O1110" s="230"/>
      <c r="P1110" s="230"/>
      <c r="Q1110" s="230"/>
      <c r="R1110" s="230"/>
      <c r="S1110" s="230"/>
      <c r="T1110" s="230"/>
      <c r="U1110" s="230"/>
      <c r="V1110" s="230"/>
      <c r="W1110" s="230"/>
      <c r="X1110" s="230"/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179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27"/>
      <c r="B1111" s="228"/>
      <c r="C1111" s="259" t="s">
        <v>688</v>
      </c>
      <c r="D1111" s="232"/>
      <c r="E1111" s="233">
        <v>63.2</v>
      </c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179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27"/>
      <c r="B1112" s="228"/>
      <c r="C1112" s="259" t="s">
        <v>604</v>
      </c>
      <c r="D1112" s="232"/>
      <c r="E1112" s="233">
        <v>14.4</v>
      </c>
      <c r="F1112" s="230"/>
      <c r="G1112" s="230"/>
      <c r="H1112" s="230"/>
      <c r="I1112" s="230"/>
      <c r="J1112" s="230"/>
      <c r="K1112" s="230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3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179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27"/>
      <c r="B1113" s="228"/>
      <c r="C1113" s="259" t="s">
        <v>605</v>
      </c>
      <c r="D1113" s="232"/>
      <c r="E1113" s="233">
        <v>62.7</v>
      </c>
      <c r="F1113" s="230"/>
      <c r="G1113" s="230"/>
      <c r="H1113" s="230"/>
      <c r="I1113" s="230"/>
      <c r="J1113" s="230"/>
      <c r="K1113" s="230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3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179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27"/>
      <c r="B1114" s="228"/>
      <c r="C1114" s="259" t="s">
        <v>606</v>
      </c>
      <c r="D1114" s="232"/>
      <c r="E1114" s="233">
        <v>13.9</v>
      </c>
      <c r="F1114" s="230"/>
      <c r="G1114" s="230"/>
      <c r="H1114" s="230"/>
      <c r="I1114" s="230"/>
      <c r="J1114" s="230"/>
      <c r="K1114" s="230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3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179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ht="20.399999999999999" outlineLevel="1" x14ac:dyDescent="0.25">
      <c r="A1115" s="243">
        <v>232</v>
      </c>
      <c r="B1115" s="244" t="s">
        <v>1101</v>
      </c>
      <c r="C1115" s="258" t="s">
        <v>1102</v>
      </c>
      <c r="D1115" s="245" t="s">
        <v>173</v>
      </c>
      <c r="E1115" s="246">
        <v>504.15750000000003</v>
      </c>
      <c r="F1115" s="247"/>
      <c r="G1115" s="248">
        <f>ROUND(E1115*F1115,2)</f>
        <v>0</v>
      </c>
      <c r="H1115" s="231"/>
      <c r="I1115" s="230">
        <f>ROUND(E1115*H1115,2)</f>
        <v>0</v>
      </c>
      <c r="J1115" s="231"/>
      <c r="K1115" s="230">
        <f>ROUND(E1115*J1115,2)</f>
        <v>0</v>
      </c>
      <c r="L1115" s="230">
        <v>21</v>
      </c>
      <c r="M1115" s="230">
        <f>G1115*(1+L1115/100)</f>
        <v>0</v>
      </c>
      <c r="N1115" s="230">
        <v>2.3600000000000001E-3</v>
      </c>
      <c r="O1115" s="230">
        <f>ROUND(E1115*N1115,2)</f>
        <v>1.19</v>
      </c>
      <c r="P1115" s="230">
        <v>0</v>
      </c>
      <c r="Q1115" s="230">
        <f>ROUND(E1115*P1115,2)</f>
        <v>0</v>
      </c>
      <c r="R1115" s="230" t="s">
        <v>343</v>
      </c>
      <c r="S1115" s="230" t="s">
        <v>174</v>
      </c>
      <c r="T1115" s="230" t="s">
        <v>175</v>
      </c>
      <c r="U1115" s="230">
        <v>0</v>
      </c>
      <c r="V1115" s="230">
        <f>ROUND(E1115*U1115,2)</f>
        <v>0</v>
      </c>
      <c r="W1115" s="230"/>
      <c r="X1115" s="230" t="s">
        <v>344</v>
      </c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345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27"/>
      <c r="B1116" s="228"/>
      <c r="C1116" s="261" t="s">
        <v>255</v>
      </c>
      <c r="D1116" s="234"/>
      <c r="E1116" s="235"/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179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27"/>
      <c r="B1117" s="228"/>
      <c r="C1117" s="262" t="s">
        <v>786</v>
      </c>
      <c r="D1117" s="234"/>
      <c r="E1117" s="235"/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179</v>
      </c>
      <c r="AH1117" s="210">
        <v>2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27"/>
      <c r="B1118" s="228"/>
      <c r="C1118" s="262" t="s">
        <v>787</v>
      </c>
      <c r="D1118" s="234"/>
      <c r="E1118" s="235">
        <v>69.650000000000006</v>
      </c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179</v>
      </c>
      <c r="AH1118" s="210">
        <v>2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27"/>
      <c r="B1119" s="228"/>
      <c r="C1119" s="262" t="s">
        <v>788</v>
      </c>
      <c r="D1119" s="234"/>
      <c r="E1119" s="235">
        <v>50.65</v>
      </c>
      <c r="F1119" s="230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179</v>
      </c>
      <c r="AH1119" s="210">
        <v>2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27"/>
      <c r="B1120" s="228"/>
      <c r="C1120" s="262" t="s">
        <v>789</v>
      </c>
      <c r="D1120" s="234"/>
      <c r="E1120" s="235">
        <v>52.75</v>
      </c>
      <c r="F1120" s="230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179</v>
      </c>
      <c r="AH1120" s="210">
        <v>2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27"/>
      <c r="B1121" s="228"/>
      <c r="C1121" s="262" t="s">
        <v>790</v>
      </c>
      <c r="D1121" s="234"/>
      <c r="E1121" s="235">
        <v>52.75</v>
      </c>
      <c r="F1121" s="230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179</v>
      </c>
      <c r="AH1121" s="210">
        <v>2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27"/>
      <c r="B1122" s="228"/>
      <c r="C1122" s="262" t="s">
        <v>791</v>
      </c>
      <c r="D1122" s="234"/>
      <c r="E1122" s="235">
        <v>16</v>
      </c>
      <c r="F1122" s="230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179</v>
      </c>
      <c r="AH1122" s="210">
        <v>2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27"/>
      <c r="B1123" s="228"/>
      <c r="C1123" s="262" t="s">
        <v>809</v>
      </c>
      <c r="D1123" s="234"/>
      <c r="E1123" s="235"/>
      <c r="F1123" s="230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179</v>
      </c>
      <c r="AH1123" s="210">
        <v>2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27"/>
      <c r="B1124" s="228"/>
      <c r="C1124" s="262" t="s">
        <v>1103</v>
      </c>
      <c r="D1124" s="234"/>
      <c r="E1124" s="235">
        <v>5.03</v>
      </c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179</v>
      </c>
      <c r="AH1124" s="210">
        <v>2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27"/>
      <c r="B1125" s="228"/>
      <c r="C1125" s="262" t="s">
        <v>809</v>
      </c>
      <c r="D1125" s="234"/>
      <c r="E1125" s="235"/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179</v>
      </c>
      <c r="AH1125" s="210">
        <v>2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27"/>
      <c r="B1126" s="228"/>
      <c r="C1126" s="262" t="s">
        <v>1104</v>
      </c>
      <c r="D1126" s="234"/>
      <c r="E1126" s="235"/>
      <c r="F1126" s="230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179</v>
      </c>
      <c r="AH1126" s="210">
        <v>2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27"/>
      <c r="B1127" s="228"/>
      <c r="C1127" s="262" t="s">
        <v>1105</v>
      </c>
      <c r="D1127" s="234"/>
      <c r="E1127" s="235">
        <v>26.9</v>
      </c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179</v>
      </c>
      <c r="AH1127" s="210">
        <v>2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27"/>
      <c r="B1128" s="228"/>
      <c r="C1128" s="262" t="s">
        <v>1106</v>
      </c>
      <c r="D1128" s="234"/>
      <c r="E1128" s="235">
        <v>24.6</v>
      </c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179</v>
      </c>
      <c r="AH1128" s="210">
        <v>2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27"/>
      <c r="B1129" s="228"/>
      <c r="C1129" s="262" t="s">
        <v>1107</v>
      </c>
      <c r="D1129" s="234"/>
      <c r="E1129" s="235">
        <v>9.8000000000000007</v>
      </c>
      <c r="F1129" s="230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179</v>
      </c>
      <c r="AH1129" s="210">
        <v>2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27"/>
      <c r="B1130" s="228"/>
      <c r="C1130" s="262" t="s">
        <v>1108</v>
      </c>
      <c r="D1130" s="234"/>
      <c r="E1130" s="235">
        <v>63.2</v>
      </c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179</v>
      </c>
      <c r="AH1130" s="210">
        <v>2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27"/>
      <c r="B1131" s="228"/>
      <c r="C1131" s="262" t="s">
        <v>1109</v>
      </c>
      <c r="D1131" s="234"/>
      <c r="E1131" s="235">
        <v>14.4</v>
      </c>
      <c r="F1131" s="230"/>
      <c r="G1131" s="230"/>
      <c r="H1131" s="230"/>
      <c r="I1131" s="230"/>
      <c r="J1131" s="230"/>
      <c r="K1131" s="230"/>
      <c r="L1131" s="230"/>
      <c r="M1131" s="230"/>
      <c r="N1131" s="230"/>
      <c r="O1131" s="230"/>
      <c r="P1131" s="230"/>
      <c r="Q1131" s="230"/>
      <c r="R1131" s="230"/>
      <c r="S1131" s="230"/>
      <c r="T1131" s="230"/>
      <c r="U1131" s="230"/>
      <c r="V1131" s="230"/>
      <c r="W1131" s="230"/>
      <c r="X1131" s="230"/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179</v>
      </c>
      <c r="AH1131" s="210">
        <v>2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27"/>
      <c r="B1132" s="228"/>
      <c r="C1132" s="262" t="s">
        <v>1110</v>
      </c>
      <c r="D1132" s="234"/>
      <c r="E1132" s="235">
        <v>62.7</v>
      </c>
      <c r="F1132" s="230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179</v>
      </c>
      <c r="AH1132" s="210">
        <v>2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27"/>
      <c r="B1133" s="228"/>
      <c r="C1133" s="262" t="s">
        <v>1111</v>
      </c>
      <c r="D1133" s="234"/>
      <c r="E1133" s="235">
        <v>13.9</v>
      </c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179</v>
      </c>
      <c r="AH1133" s="210">
        <v>2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27"/>
      <c r="B1134" s="228"/>
      <c r="C1134" s="262" t="s">
        <v>809</v>
      </c>
      <c r="D1134" s="234"/>
      <c r="E1134" s="235"/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179</v>
      </c>
      <c r="AH1134" s="210">
        <v>2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27"/>
      <c r="B1135" s="228"/>
      <c r="C1135" s="262" t="s">
        <v>1112</v>
      </c>
      <c r="D1135" s="234"/>
      <c r="E1135" s="235">
        <v>17.82</v>
      </c>
      <c r="F1135" s="230"/>
      <c r="G1135" s="230"/>
      <c r="H1135" s="230"/>
      <c r="I1135" s="230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179</v>
      </c>
      <c r="AH1135" s="210">
        <v>2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27"/>
      <c r="B1136" s="228"/>
      <c r="C1136" s="261" t="s">
        <v>257</v>
      </c>
      <c r="D1136" s="234"/>
      <c r="E1136" s="235"/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179</v>
      </c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27"/>
      <c r="B1137" s="228"/>
      <c r="C1137" s="259" t="s">
        <v>1113</v>
      </c>
      <c r="D1137" s="232"/>
      <c r="E1137" s="233">
        <v>504.16</v>
      </c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179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5">
      <c r="A1138" s="249">
        <v>233</v>
      </c>
      <c r="B1138" s="250" t="s">
        <v>1114</v>
      </c>
      <c r="C1138" s="260" t="s">
        <v>1115</v>
      </c>
      <c r="D1138" s="251" t="s">
        <v>254</v>
      </c>
      <c r="E1138" s="252">
        <v>1.3814</v>
      </c>
      <c r="F1138" s="253"/>
      <c r="G1138" s="254">
        <f>ROUND(E1138*F1138,2)</f>
        <v>0</v>
      </c>
      <c r="H1138" s="231"/>
      <c r="I1138" s="230">
        <f>ROUND(E1138*H1138,2)</f>
        <v>0</v>
      </c>
      <c r="J1138" s="231"/>
      <c r="K1138" s="230">
        <f>ROUND(E1138*J1138,2)</f>
        <v>0</v>
      </c>
      <c r="L1138" s="230">
        <v>21</v>
      </c>
      <c r="M1138" s="230">
        <f>G1138*(1+L1138/100)</f>
        <v>0</v>
      </c>
      <c r="N1138" s="230">
        <v>0</v>
      </c>
      <c r="O1138" s="230">
        <f>ROUND(E1138*N1138,2)</f>
        <v>0</v>
      </c>
      <c r="P1138" s="230">
        <v>0</v>
      </c>
      <c r="Q1138" s="230">
        <f>ROUND(E1138*P1138,2)</f>
        <v>0</v>
      </c>
      <c r="R1138" s="230"/>
      <c r="S1138" s="230" t="s">
        <v>174</v>
      </c>
      <c r="T1138" s="230" t="s">
        <v>175</v>
      </c>
      <c r="U1138" s="230">
        <v>0</v>
      </c>
      <c r="V1138" s="230">
        <f>ROUND(E1138*U1138,2)</f>
        <v>0</v>
      </c>
      <c r="W1138" s="230"/>
      <c r="X1138" s="230" t="s">
        <v>715</v>
      </c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716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x14ac:dyDescent="0.25">
      <c r="A1139" s="237" t="s">
        <v>169</v>
      </c>
      <c r="B1139" s="238" t="s">
        <v>127</v>
      </c>
      <c r="C1139" s="257" t="s">
        <v>128</v>
      </c>
      <c r="D1139" s="239"/>
      <c r="E1139" s="240"/>
      <c r="F1139" s="241"/>
      <c r="G1139" s="242">
        <f>SUMIF(AG1140:AG1148,"&lt;&gt;NOR",G1140:G1148)</f>
        <v>0</v>
      </c>
      <c r="H1139" s="236"/>
      <c r="I1139" s="236">
        <f>SUM(I1140:I1148)</f>
        <v>0</v>
      </c>
      <c r="J1139" s="236"/>
      <c r="K1139" s="236">
        <f>SUM(K1140:K1148)</f>
        <v>0</v>
      </c>
      <c r="L1139" s="236"/>
      <c r="M1139" s="236">
        <f>SUM(M1140:M1148)</f>
        <v>0</v>
      </c>
      <c r="N1139" s="236"/>
      <c r="O1139" s="236">
        <f>SUM(O1140:O1148)</f>
        <v>0.93</v>
      </c>
      <c r="P1139" s="236"/>
      <c r="Q1139" s="236">
        <f>SUM(Q1140:Q1148)</f>
        <v>0</v>
      </c>
      <c r="R1139" s="236"/>
      <c r="S1139" s="236"/>
      <c r="T1139" s="236"/>
      <c r="U1139" s="236"/>
      <c r="V1139" s="236">
        <f>SUM(V1140:V1148)</f>
        <v>0</v>
      </c>
      <c r="W1139" s="236"/>
      <c r="X1139" s="236"/>
      <c r="AG1139" t="s">
        <v>170</v>
      </c>
    </row>
    <row r="1140" spans="1:60" outlineLevel="1" x14ac:dyDescent="0.25">
      <c r="A1140" s="249">
        <v>234</v>
      </c>
      <c r="B1140" s="250" t="s">
        <v>1116</v>
      </c>
      <c r="C1140" s="260" t="s">
        <v>1117</v>
      </c>
      <c r="D1140" s="251" t="s">
        <v>173</v>
      </c>
      <c r="E1140" s="252">
        <v>154.19999999999999</v>
      </c>
      <c r="F1140" s="253"/>
      <c r="G1140" s="254">
        <f>ROUND(E1140*F1140,2)</f>
        <v>0</v>
      </c>
      <c r="H1140" s="231"/>
      <c r="I1140" s="230">
        <f>ROUND(E1140*H1140,2)</f>
        <v>0</v>
      </c>
      <c r="J1140" s="231"/>
      <c r="K1140" s="230">
        <f>ROUND(E1140*J1140,2)</f>
        <v>0</v>
      </c>
      <c r="L1140" s="230">
        <v>21</v>
      </c>
      <c r="M1140" s="230">
        <f>G1140*(1+L1140/100)</f>
        <v>0</v>
      </c>
      <c r="N1140" s="230">
        <v>5.0000000000000002E-5</v>
      </c>
      <c r="O1140" s="230">
        <f>ROUND(E1140*N1140,2)</f>
        <v>0.01</v>
      </c>
      <c r="P1140" s="230">
        <v>0</v>
      </c>
      <c r="Q1140" s="230">
        <f>ROUND(E1140*P1140,2)</f>
        <v>0</v>
      </c>
      <c r="R1140" s="230"/>
      <c r="S1140" s="230" t="s">
        <v>174</v>
      </c>
      <c r="T1140" s="230" t="s">
        <v>175</v>
      </c>
      <c r="U1140" s="230">
        <v>0</v>
      </c>
      <c r="V1140" s="230">
        <f>ROUND(E1140*U1140,2)</f>
        <v>0</v>
      </c>
      <c r="W1140" s="230"/>
      <c r="X1140" s="230" t="s">
        <v>176</v>
      </c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177</v>
      </c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43">
        <v>235</v>
      </c>
      <c r="B1141" s="244" t="s">
        <v>1118</v>
      </c>
      <c r="C1141" s="258" t="s">
        <v>1119</v>
      </c>
      <c r="D1141" s="245" t="s">
        <v>173</v>
      </c>
      <c r="E1141" s="246">
        <v>154.19999999999999</v>
      </c>
      <c r="F1141" s="247"/>
      <c r="G1141" s="248">
        <f>ROUND(E1141*F1141,2)</f>
        <v>0</v>
      </c>
      <c r="H1141" s="231"/>
      <c r="I1141" s="230">
        <f>ROUND(E1141*H1141,2)</f>
        <v>0</v>
      </c>
      <c r="J1141" s="231"/>
      <c r="K1141" s="230">
        <f>ROUND(E1141*J1141,2)</f>
        <v>0</v>
      </c>
      <c r="L1141" s="230">
        <v>21</v>
      </c>
      <c r="M1141" s="230">
        <f>G1141*(1+L1141/100)</f>
        <v>0</v>
      </c>
      <c r="N1141" s="230">
        <v>3.0000000000000001E-3</v>
      </c>
      <c r="O1141" s="230">
        <f>ROUND(E1141*N1141,2)</f>
        <v>0.46</v>
      </c>
      <c r="P1141" s="230">
        <v>0</v>
      </c>
      <c r="Q1141" s="230">
        <f>ROUND(E1141*P1141,2)</f>
        <v>0</v>
      </c>
      <c r="R1141" s="230"/>
      <c r="S1141" s="230" t="s">
        <v>174</v>
      </c>
      <c r="T1141" s="230" t="s">
        <v>175</v>
      </c>
      <c r="U1141" s="230">
        <v>0</v>
      </c>
      <c r="V1141" s="230">
        <f>ROUND(E1141*U1141,2)</f>
        <v>0</v>
      </c>
      <c r="W1141" s="230"/>
      <c r="X1141" s="230" t="s">
        <v>176</v>
      </c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177</v>
      </c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5">
      <c r="A1142" s="227"/>
      <c r="B1142" s="228"/>
      <c r="C1142" s="259" t="s">
        <v>687</v>
      </c>
      <c r="D1142" s="232"/>
      <c r="E1142" s="233"/>
      <c r="F1142" s="230"/>
      <c r="G1142" s="230"/>
      <c r="H1142" s="230"/>
      <c r="I1142" s="230"/>
      <c r="J1142" s="230"/>
      <c r="K1142" s="230"/>
      <c r="L1142" s="230"/>
      <c r="M1142" s="230"/>
      <c r="N1142" s="230"/>
      <c r="O1142" s="230"/>
      <c r="P1142" s="230"/>
      <c r="Q1142" s="230"/>
      <c r="R1142" s="230"/>
      <c r="S1142" s="230"/>
      <c r="T1142" s="230"/>
      <c r="U1142" s="230"/>
      <c r="V1142" s="230"/>
      <c r="W1142" s="230"/>
      <c r="X1142" s="23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179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27"/>
      <c r="B1143" s="228"/>
      <c r="C1143" s="259" t="s">
        <v>688</v>
      </c>
      <c r="D1143" s="232"/>
      <c r="E1143" s="233">
        <v>63.2</v>
      </c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179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5">
      <c r="A1144" s="227"/>
      <c r="B1144" s="228"/>
      <c r="C1144" s="259" t="s">
        <v>604</v>
      </c>
      <c r="D1144" s="232"/>
      <c r="E1144" s="233">
        <v>14.4</v>
      </c>
      <c r="F1144" s="230"/>
      <c r="G1144" s="230"/>
      <c r="H1144" s="230"/>
      <c r="I1144" s="230"/>
      <c r="J1144" s="230"/>
      <c r="K1144" s="230"/>
      <c r="L1144" s="230"/>
      <c r="M1144" s="230"/>
      <c r="N1144" s="230"/>
      <c r="O1144" s="230"/>
      <c r="P1144" s="230"/>
      <c r="Q1144" s="230"/>
      <c r="R1144" s="230"/>
      <c r="S1144" s="230"/>
      <c r="T1144" s="230"/>
      <c r="U1144" s="230"/>
      <c r="V1144" s="230"/>
      <c r="W1144" s="230"/>
      <c r="X1144" s="230"/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179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27"/>
      <c r="B1145" s="228"/>
      <c r="C1145" s="259" t="s">
        <v>605</v>
      </c>
      <c r="D1145" s="232"/>
      <c r="E1145" s="233">
        <v>62.7</v>
      </c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179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27"/>
      <c r="B1146" s="228"/>
      <c r="C1146" s="259" t="s">
        <v>606</v>
      </c>
      <c r="D1146" s="232"/>
      <c r="E1146" s="233">
        <v>13.9</v>
      </c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179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5">
      <c r="A1147" s="243">
        <v>236</v>
      </c>
      <c r="B1147" s="244" t="s">
        <v>1120</v>
      </c>
      <c r="C1147" s="258" t="s">
        <v>1121</v>
      </c>
      <c r="D1147" s="245" t="s">
        <v>173</v>
      </c>
      <c r="E1147" s="246">
        <v>154.19999999999999</v>
      </c>
      <c r="F1147" s="247"/>
      <c r="G1147" s="248">
        <f>ROUND(E1147*F1147,2)</f>
        <v>0</v>
      </c>
      <c r="H1147" s="231"/>
      <c r="I1147" s="230">
        <f>ROUND(E1147*H1147,2)</f>
        <v>0</v>
      </c>
      <c r="J1147" s="231"/>
      <c r="K1147" s="230">
        <f>ROUND(E1147*J1147,2)</f>
        <v>0</v>
      </c>
      <c r="L1147" s="230">
        <v>21</v>
      </c>
      <c r="M1147" s="230">
        <f>G1147*(1+L1147/100)</f>
        <v>0</v>
      </c>
      <c r="N1147" s="230">
        <v>3.0000000000000001E-3</v>
      </c>
      <c r="O1147" s="230">
        <f>ROUND(E1147*N1147,2)</f>
        <v>0.46</v>
      </c>
      <c r="P1147" s="230">
        <v>0</v>
      </c>
      <c r="Q1147" s="230">
        <f>ROUND(E1147*P1147,2)</f>
        <v>0</v>
      </c>
      <c r="R1147" s="230"/>
      <c r="S1147" s="230" t="s">
        <v>174</v>
      </c>
      <c r="T1147" s="230" t="s">
        <v>175</v>
      </c>
      <c r="U1147" s="230">
        <v>0</v>
      </c>
      <c r="V1147" s="230">
        <f>ROUND(E1147*U1147,2)</f>
        <v>0</v>
      </c>
      <c r="W1147" s="230"/>
      <c r="X1147" s="230" t="s">
        <v>176</v>
      </c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177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27">
        <v>237</v>
      </c>
      <c r="B1148" s="228" t="s">
        <v>1122</v>
      </c>
      <c r="C1148" s="263" t="s">
        <v>1123</v>
      </c>
      <c r="D1148" s="229" t="s">
        <v>0</v>
      </c>
      <c r="E1148" s="255"/>
      <c r="F1148" s="231"/>
      <c r="G1148" s="230">
        <f>ROUND(E1148*F1148,2)</f>
        <v>0</v>
      </c>
      <c r="H1148" s="231"/>
      <c r="I1148" s="230">
        <f>ROUND(E1148*H1148,2)</f>
        <v>0</v>
      </c>
      <c r="J1148" s="231"/>
      <c r="K1148" s="230">
        <f>ROUND(E1148*J1148,2)</f>
        <v>0</v>
      </c>
      <c r="L1148" s="230">
        <v>21</v>
      </c>
      <c r="M1148" s="230">
        <f>G1148*(1+L1148/100)</f>
        <v>0</v>
      </c>
      <c r="N1148" s="230">
        <v>0</v>
      </c>
      <c r="O1148" s="230">
        <f>ROUND(E1148*N1148,2)</f>
        <v>0</v>
      </c>
      <c r="P1148" s="230">
        <v>0</v>
      </c>
      <c r="Q1148" s="230">
        <f>ROUND(E1148*P1148,2)</f>
        <v>0</v>
      </c>
      <c r="R1148" s="230"/>
      <c r="S1148" s="230" t="s">
        <v>174</v>
      </c>
      <c r="T1148" s="230" t="s">
        <v>175</v>
      </c>
      <c r="U1148" s="230">
        <v>0</v>
      </c>
      <c r="V1148" s="230">
        <f>ROUND(E1148*U1148,2)</f>
        <v>0</v>
      </c>
      <c r="W1148" s="230"/>
      <c r="X1148" s="230" t="s">
        <v>715</v>
      </c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716</v>
      </c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x14ac:dyDescent="0.25">
      <c r="A1149" s="237" t="s">
        <v>169</v>
      </c>
      <c r="B1149" s="238" t="s">
        <v>129</v>
      </c>
      <c r="C1149" s="257" t="s">
        <v>130</v>
      </c>
      <c r="D1149" s="239"/>
      <c r="E1149" s="240"/>
      <c r="F1149" s="241"/>
      <c r="G1149" s="242">
        <f>SUMIF(AG1150:AG1190,"&lt;&gt;NOR",G1150:G1190)</f>
        <v>0</v>
      </c>
      <c r="H1149" s="236"/>
      <c r="I1149" s="236">
        <f>SUM(I1150:I1190)</f>
        <v>0</v>
      </c>
      <c r="J1149" s="236"/>
      <c r="K1149" s="236">
        <f>SUM(K1150:K1190)</f>
        <v>0</v>
      </c>
      <c r="L1149" s="236"/>
      <c r="M1149" s="236">
        <f>SUM(M1150:M1190)</f>
        <v>0</v>
      </c>
      <c r="N1149" s="236"/>
      <c r="O1149" s="236">
        <f>SUM(O1150:O1190)</f>
        <v>0.69</v>
      </c>
      <c r="P1149" s="236"/>
      <c r="Q1149" s="236">
        <f>SUM(Q1150:Q1190)</f>
        <v>0</v>
      </c>
      <c r="R1149" s="236"/>
      <c r="S1149" s="236"/>
      <c r="T1149" s="236"/>
      <c r="U1149" s="236"/>
      <c r="V1149" s="236">
        <f>SUM(V1150:V1190)</f>
        <v>0</v>
      </c>
      <c r="W1149" s="236"/>
      <c r="X1149" s="236"/>
      <c r="AG1149" t="s">
        <v>170</v>
      </c>
    </row>
    <row r="1150" spans="1:60" ht="20.399999999999999" outlineLevel="1" x14ac:dyDescent="0.25">
      <c r="A1150" s="243">
        <v>238</v>
      </c>
      <c r="B1150" s="244" t="s">
        <v>1124</v>
      </c>
      <c r="C1150" s="258" t="s">
        <v>1125</v>
      </c>
      <c r="D1150" s="245" t="s">
        <v>173</v>
      </c>
      <c r="E1150" s="246">
        <v>107.3035</v>
      </c>
      <c r="F1150" s="247"/>
      <c r="G1150" s="248">
        <f>ROUND(E1150*F1150,2)</f>
        <v>0</v>
      </c>
      <c r="H1150" s="231"/>
      <c r="I1150" s="230">
        <f>ROUND(E1150*H1150,2)</f>
        <v>0</v>
      </c>
      <c r="J1150" s="231"/>
      <c r="K1150" s="230">
        <f>ROUND(E1150*J1150,2)</f>
        <v>0</v>
      </c>
      <c r="L1150" s="230">
        <v>21</v>
      </c>
      <c r="M1150" s="230">
        <f>G1150*(1+L1150/100)</f>
        <v>0</v>
      </c>
      <c r="N1150" s="230">
        <v>5.3499999999999997E-3</v>
      </c>
      <c r="O1150" s="230">
        <f>ROUND(E1150*N1150,2)</f>
        <v>0.56999999999999995</v>
      </c>
      <c r="P1150" s="230">
        <v>0</v>
      </c>
      <c r="Q1150" s="230">
        <f>ROUND(E1150*P1150,2)</f>
        <v>0</v>
      </c>
      <c r="R1150" s="230"/>
      <c r="S1150" s="230" t="s">
        <v>174</v>
      </c>
      <c r="T1150" s="230" t="s">
        <v>175</v>
      </c>
      <c r="U1150" s="230">
        <v>0</v>
      </c>
      <c r="V1150" s="230">
        <f>ROUND(E1150*U1150,2)</f>
        <v>0</v>
      </c>
      <c r="W1150" s="230"/>
      <c r="X1150" s="230" t="s">
        <v>176</v>
      </c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719</v>
      </c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27"/>
      <c r="B1151" s="228"/>
      <c r="C1151" s="259" t="s">
        <v>309</v>
      </c>
      <c r="D1151" s="232"/>
      <c r="E1151" s="233"/>
      <c r="F1151" s="230"/>
      <c r="G1151" s="230"/>
      <c r="H1151" s="230"/>
      <c r="I1151" s="230"/>
      <c r="J1151" s="230"/>
      <c r="K1151" s="230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3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179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27"/>
      <c r="B1152" s="228"/>
      <c r="C1152" s="259" t="s">
        <v>726</v>
      </c>
      <c r="D1152" s="232"/>
      <c r="E1152" s="233">
        <v>2.86</v>
      </c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179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27"/>
      <c r="B1153" s="228"/>
      <c r="C1153" s="259" t="s">
        <v>727</v>
      </c>
      <c r="D1153" s="232"/>
      <c r="E1153" s="233">
        <v>2.7</v>
      </c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179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27"/>
      <c r="B1154" s="228"/>
      <c r="C1154" s="259" t="s">
        <v>728</v>
      </c>
      <c r="D1154" s="232"/>
      <c r="E1154" s="233">
        <v>2.7</v>
      </c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179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27"/>
      <c r="B1155" s="228"/>
      <c r="C1155" s="259" t="s">
        <v>729</v>
      </c>
      <c r="D1155" s="232"/>
      <c r="E1155" s="233">
        <v>3.15</v>
      </c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179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27"/>
      <c r="B1156" s="228"/>
      <c r="C1156" s="259" t="s">
        <v>730</v>
      </c>
      <c r="D1156" s="232"/>
      <c r="E1156" s="233">
        <v>8.8000000000000007</v>
      </c>
      <c r="F1156" s="230"/>
      <c r="G1156" s="230"/>
      <c r="H1156" s="230"/>
      <c r="I1156" s="230"/>
      <c r="J1156" s="230"/>
      <c r="K1156" s="230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3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179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27"/>
      <c r="B1157" s="228"/>
      <c r="C1157" s="259" t="s">
        <v>1126</v>
      </c>
      <c r="D1157" s="232"/>
      <c r="E1157" s="233">
        <v>9.82</v>
      </c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179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5">
      <c r="A1158" s="227"/>
      <c r="B1158" s="228"/>
      <c r="C1158" s="259" t="s">
        <v>731</v>
      </c>
      <c r="D1158" s="232"/>
      <c r="E1158" s="233">
        <v>11.48</v>
      </c>
      <c r="F1158" s="230"/>
      <c r="G1158" s="230"/>
      <c r="H1158" s="230"/>
      <c r="I1158" s="230"/>
      <c r="J1158" s="230"/>
      <c r="K1158" s="230"/>
      <c r="L1158" s="230"/>
      <c r="M1158" s="230"/>
      <c r="N1158" s="230"/>
      <c r="O1158" s="230"/>
      <c r="P1158" s="230"/>
      <c r="Q1158" s="230"/>
      <c r="R1158" s="230"/>
      <c r="S1158" s="230"/>
      <c r="T1158" s="230"/>
      <c r="U1158" s="230"/>
      <c r="V1158" s="230"/>
      <c r="W1158" s="230"/>
      <c r="X1158" s="230"/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179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27"/>
      <c r="B1159" s="228"/>
      <c r="C1159" s="259" t="s">
        <v>1127</v>
      </c>
      <c r="D1159" s="232"/>
      <c r="E1159" s="233">
        <v>27.64</v>
      </c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179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27"/>
      <c r="B1160" s="228"/>
      <c r="C1160" s="259" t="s">
        <v>732</v>
      </c>
      <c r="D1160" s="232"/>
      <c r="E1160" s="233">
        <v>14.48</v>
      </c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179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1" x14ac:dyDescent="0.25">
      <c r="A1161" s="227"/>
      <c r="B1161" s="228"/>
      <c r="C1161" s="259" t="s">
        <v>1128</v>
      </c>
      <c r="D1161" s="232"/>
      <c r="E1161" s="233">
        <v>23.68</v>
      </c>
      <c r="F1161" s="230"/>
      <c r="G1161" s="230"/>
      <c r="H1161" s="230"/>
      <c r="I1161" s="230"/>
      <c r="J1161" s="230"/>
      <c r="K1161" s="230"/>
      <c r="L1161" s="230"/>
      <c r="M1161" s="230"/>
      <c r="N1161" s="230"/>
      <c r="O1161" s="230"/>
      <c r="P1161" s="230"/>
      <c r="Q1161" s="230"/>
      <c r="R1161" s="230"/>
      <c r="S1161" s="230"/>
      <c r="T1161" s="230"/>
      <c r="U1161" s="230"/>
      <c r="V1161" s="230"/>
      <c r="W1161" s="230"/>
      <c r="X1161" s="230"/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179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43">
        <v>239</v>
      </c>
      <c r="B1162" s="244" t="s">
        <v>1129</v>
      </c>
      <c r="C1162" s="258" t="s">
        <v>1130</v>
      </c>
      <c r="D1162" s="245" t="s">
        <v>173</v>
      </c>
      <c r="E1162" s="246">
        <v>123.39901999999999</v>
      </c>
      <c r="F1162" s="247"/>
      <c r="G1162" s="248">
        <f>ROUND(E1162*F1162,2)</f>
        <v>0</v>
      </c>
      <c r="H1162" s="231"/>
      <c r="I1162" s="230">
        <f>ROUND(E1162*H1162,2)</f>
        <v>0</v>
      </c>
      <c r="J1162" s="231"/>
      <c r="K1162" s="230">
        <f>ROUND(E1162*J1162,2)</f>
        <v>0</v>
      </c>
      <c r="L1162" s="230">
        <v>21</v>
      </c>
      <c r="M1162" s="230">
        <f>G1162*(1+L1162/100)</f>
        <v>0</v>
      </c>
      <c r="N1162" s="230">
        <v>0</v>
      </c>
      <c r="O1162" s="230">
        <f>ROUND(E1162*N1162,2)</f>
        <v>0</v>
      </c>
      <c r="P1162" s="230">
        <v>0</v>
      </c>
      <c r="Q1162" s="230">
        <f>ROUND(E1162*P1162,2)</f>
        <v>0</v>
      </c>
      <c r="R1162" s="230"/>
      <c r="S1162" s="230" t="s">
        <v>328</v>
      </c>
      <c r="T1162" s="230" t="s">
        <v>175</v>
      </c>
      <c r="U1162" s="230">
        <v>0</v>
      </c>
      <c r="V1162" s="230">
        <f>ROUND(E1162*U1162,2)</f>
        <v>0</v>
      </c>
      <c r="W1162" s="230"/>
      <c r="X1162" s="230" t="s">
        <v>176</v>
      </c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193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27"/>
      <c r="B1163" s="228"/>
      <c r="C1163" s="261" t="s">
        <v>255</v>
      </c>
      <c r="D1163" s="234"/>
      <c r="E1163" s="235"/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179</v>
      </c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27"/>
      <c r="B1164" s="228"/>
      <c r="C1164" s="262" t="s">
        <v>786</v>
      </c>
      <c r="D1164" s="234"/>
      <c r="E1164" s="235"/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179</v>
      </c>
      <c r="AH1164" s="210">
        <v>2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27"/>
      <c r="B1165" s="228"/>
      <c r="C1165" s="262" t="s">
        <v>1131</v>
      </c>
      <c r="D1165" s="234"/>
      <c r="E1165" s="235">
        <v>2.86</v>
      </c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179</v>
      </c>
      <c r="AH1165" s="210">
        <v>2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27"/>
      <c r="B1166" s="228"/>
      <c r="C1166" s="262" t="s">
        <v>1132</v>
      </c>
      <c r="D1166" s="234"/>
      <c r="E1166" s="235">
        <v>2.7</v>
      </c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179</v>
      </c>
      <c r="AH1166" s="210">
        <v>2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27"/>
      <c r="B1167" s="228"/>
      <c r="C1167" s="262" t="s">
        <v>1133</v>
      </c>
      <c r="D1167" s="234"/>
      <c r="E1167" s="235">
        <v>2.7</v>
      </c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179</v>
      </c>
      <c r="AH1167" s="210">
        <v>2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5">
      <c r="A1168" s="227"/>
      <c r="B1168" s="228"/>
      <c r="C1168" s="262" t="s">
        <v>1134</v>
      </c>
      <c r="D1168" s="234"/>
      <c r="E1168" s="235">
        <v>3.15</v>
      </c>
      <c r="F1168" s="230"/>
      <c r="G1168" s="230"/>
      <c r="H1168" s="230"/>
      <c r="I1168" s="230"/>
      <c r="J1168" s="230"/>
      <c r="K1168" s="230"/>
      <c r="L1168" s="230"/>
      <c r="M1168" s="230"/>
      <c r="N1168" s="230"/>
      <c r="O1168" s="230"/>
      <c r="P1168" s="230"/>
      <c r="Q1168" s="230"/>
      <c r="R1168" s="230"/>
      <c r="S1168" s="230"/>
      <c r="T1168" s="230"/>
      <c r="U1168" s="230"/>
      <c r="V1168" s="230"/>
      <c r="W1168" s="230"/>
      <c r="X1168" s="230"/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179</v>
      </c>
      <c r="AH1168" s="210">
        <v>2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27"/>
      <c r="B1169" s="228"/>
      <c r="C1169" s="262" t="s">
        <v>1135</v>
      </c>
      <c r="D1169" s="234"/>
      <c r="E1169" s="235">
        <v>8.8000000000000007</v>
      </c>
      <c r="F1169" s="230"/>
      <c r="G1169" s="230"/>
      <c r="H1169" s="230"/>
      <c r="I1169" s="230"/>
      <c r="J1169" s="230"/>
      <c r="K1169" s="230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3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179</v>
      </c>
      <c r="AH1169" s="210">
        <v>2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5">
      <c r="A1170" s="227"/>
      <c r="B1170" s="228"/>
      <c r="C1170" s="262" t="s">
        <v>1136</v>
      </c>
      <c r="D1170" s="234"/>
      <c r="E1170" s="235">
        <v>9.82</v>
      </c>
      <c r="F1170" s="230"/>
      <c r="G1170" s="230"/>
      <c r="H1170" s="230"/>
      <c r="I1170" s="230"/>
      <c r="J1170" s="230"/>
      <c r="K1170" s="230"/>
      <c r="L1170" s="230"/>
      <c r="M1170" s="230"/>
      <c r="N1170" s="230"/>
      <c r="O1170" s="230"/>
      <c r="P1170" s="230"/>
      <c r="Q1170" s="230"/>
      <c r="R1170" s="230"/>
      <c r="S1170" s="230"/>
      <c r="T1170" s="230"/>
      <c r="U1170" s="230"/>
      <c r="V1170" s="230"/>
      <c r="W1170" s="230"/>
      <c r="X1170" s="230"/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179</v>
      </c>
      <c r="AH1170" s="210">
        <v>2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27"/>
      <c r="B1171" s="228"/>
      <c r="C1171" s="262" t="s">
        <v>1137</v>
      </c>
      <c r="D1171" s="234"/>
      <c r="E1171" s="235">
        <v>11.48</v>
      </c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179</v>
      </c>
      <c r="AH1171" s="210">
        <v>2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27"/>
      <c r="B1172" s="228"/>
      <c r="C1172" s="262" t="s">
        <v>1138</v>
      </c>
      <c r="D1172" s="234"/>
      <c r="E1172" s="235">
        <v>27.64</v>
      </c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179</v>
      </c>
      <c r="AH1172" s="210">
        <v>2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5">
      <c r="A1173" s="227"/>
      <c r="B1173" s="228"/>
      <c r="C1173" s="262" t="s">
        <v>1139</v>
      </c>
      <c r="D1173" s="234"/>
      <c r="E1173" s="235">
        <v>14.48</v>
      </c>
      <c r="F1173" s="230"/>
      <c r="G1173" s="230"/>
      <c r="H1173" s="230"/>
      <c r="I1173" s="230"/>
      <c r="J1173" s="230"/>
      <c r="K1173" s="230"/>
      <c r="L1173" s="230"/>
      <c r="M1173" s="230"/>
      <c r="N1173" s="230"/>
      <c r="O1173" s="230"/>
      <c r="P1173" s="230"/>
      <c r="Q1173" s="230"/>
      <c r="R1173" s="230"/>
      <c r="S1173" s="230"/>
      <c r="T1173" s="230"/>
      <c r="U1173" s="230"/>
      <c r="V1173" s="230"/>
      <c r="W1173" s="230"/>
      <c r="X1173" s="230"/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179</v>
      </c>
      <c r="AH1173" s="210">
        <v>2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27"/>
      <c r="B1174" s="228"/>
      <c r="C1174" s="262" t="s">
        <v>1140</v>
      </c>
      <c r="D1174" s="234"/>
      <c r="E1174" s="235">
        <v>23.68</v>
      </c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179</v>
      </c>
      <c r="AH1174" s="210">
        <v>2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27"/>
      <c r="B1175" s="228"/>
      <c r="C1175" s="261" t="s">
        <v>257</v>
      </c>
      <c r="D1175" s="234"/>
      <c r="E1175" s="235"/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179</v>
      </c>
      <c r="AH1175" s="210"/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27"/>
      <c r="B1176" s="228"/>
      <c r="C1176" s="259" t="s">
        <v>1141</v>
      </c>
      <c r="D1176" s="232"/>
      <c r="E1176" s="233">
        <v>123.4</v>
      </c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179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49">
        <v>240</v>
      </c>
      <c r="B1177" s="250" t="s">
        <v>1142</v>
      </c>
      <c r="C1177" s="260" t="s">
        <v>1143</v>
      </c>
      <c r="D1177" s="251" t="s">
        <v>173</v>
      </c>
      <c r="E1177" s="252">
        <v>107.3035</v>
      </c>
      <c r="F1177" s="253"/>
      <c r="G1177" s="254">
        <f>ROUND(E1177*F1177,2)</f>
        <v>0</v>
      </c>
      <c r="H1177" s="231"/>
      <c r="I1177" s="230">
        <f>ROUND(E1177*H1177,2)</f>
        <v>0</v>
      </c>
      <c r="J1177" s="231"/>
      <c r="K1177" s="230">
        <f>ROUND(E1177*J1177,2)</f>
        <v>0</v>
      </c>
      <c r="L1177" s="230">
        <v>21</v>
      </c>
      <c r="M1177" s="230">
        <f>G1177*(1+L1177/100)</f>
        <v>0</v>
      </c>
      <c r="N1177" s="230">
        <v>1.6000000000000001E-4</v>
      </c>
      <c r="O1177" s="230">
        <f>ROUND(E1177*N1177,2)</f>
        <v>0.02</v>
      </c>
      <c r="P1177" s="230">
        <v>0</v>
      </c>
      <c r="Q1177" s="230">
        <f>ROUND(E1177*P1177,2)</f>
        <v>0</v>
      </c>
      <c r="R1177" s="230"/>
      <c r="S1177" s="230" t="s">
        <v>174</v>
      </c>
      <c r="T1177" s="230" t="s">
        <v>175</v>
      </c>
      <c r="U1177" s="230">
        <v>0</v>
      </c>
      <c r="V1177" s="230">
        <f>ROUND(E1177*U1177,2)</f>
        <v>0</v>
      </c>
      <c r="W1177" s="230"/>
      <c r="X1177" s="230" t="s">
        <v>176</v>
      </c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719</v>
      </c>
      <c r="AH1177" s="210"/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49">
        <v>241</v>
      </c>
      <c r="B1178" s="250" t="s">
        <v>1144</v>
      </c>
      <c r="C1178" s="260" t="s">
        <v>1145</v>
      </c>
      <c r="D1178" s="251" t="s">
        <v>616</v>
      </c>
      <c r="E1178" s="252">
        <v>30</v>
      </c>
      <c r="F1178" s="253"/>
      <c r="G1178" s="254">
        <f>ROUND(E1178*F1178,2)</f>
        <v>0</v>
      </c>
      <c r="H1178" s="231"/>
      <c r="I1178" s="230">
        <f>ROUND(E1178*H1178,2)</f>
        <v>0</v>
      </c>
      <c r="J1178" s="231"/>
      <c r="K1178" s="230">
        <f>ROUND(E1178*J1178,2)</f>
        <v>0</v>
      </c>
      <c r="L1178" s="230">
        <v>21</v>
      </c>
      <c r="M1178" s="230">
        <f>G1178*(1+L1178/100)</f>
        <v>0</v>
      </c>
      <c r="N1178" s="230">
        <v>0</v>
      </c>
      <c r="O1178" s="230">
        <f>ROUND(E1178*N1178,2)</f>
        <v>0</v>
      </c>
      <c r="P1178" s="230">
        <v>0</v>
      </c>
      <c r="Q1178" s="230">
        <f>ROUND(E1178*P1178,2)</f>
        <v>0</v>
      </c>
      <c r="R1178" s="230"/>
      <c r="S1178" s="230" t="s">
        <v>328</v>
      </c>
      <c r="T1178" s="230" t="s">
        <v>175</v>
      </c>
      <c r="U1178" s="230">
        <v>0</v>
      </c>
      <c r="V1178" s="230">
        <f>ROUND(E1178*U1178,2)</f>
        <v>0</v>
      </c>
      <c r="W1178" s="230"/>
      <c r="X1178" s="230" t="s">
        <v>176</v>
      </c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719</v>
      </c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49">
        <v>242</v>
      </c>
      <c r="B1179" s="250" t="s">
        <v>1146</v>
      </c>
      <c r="C1179" s="260" t="s">
        <v>1147</v>
      </c>
      <c r="D1179" s="251" t="s">
        <v>616</v>
      </c>
      <c r="E1179" s="252">
        <v>5</v>
      </c>
      <c r="F1179" s="253"/>
      <c r="G1179" s="254">
        <f>ROUND(E1179*F1179,2)</f>
        <v>0</v>
      </c>
      <c r="H1179" s="231"/>
      <c r="I1179" s="230">
        <f>ROUND(E1179*H1179,2)</f>
        <v>0</v>
      </c>
      <c r="J1179" s="231"/>
      <c r="K1179" s="230">
        <f>ROUND(E1179*J1179,2)</f>
        <v>0</v>
      </c>
      <c r="L1179" s="230">
        <v>21</v>
      </c>
      <c r="M1179" s="230">
        <f>G1179*(1+L1179/100)</f>
        <v>0</v>
      </c>
      <c r="N1179" s="230">
        <v>0</v>
      </c>
      <c r="O1179" s="230">
        <f>ROUND(E1179*N1179,2)</f>
        <v>0</v>
      </c>
      <c r="P1179" s="230">
        <v>0</v>
      </c>
      <c r="Q1179" s="230">
        <f>ROUND(E1179*P1179,2)</f>
        <v>0</v>
      </c>
      <c r="R1179" s="230"/>
      <c r="S1179" s="230" t="s">
        <v>328</v>
      </c>
      <c r="T1179" s="230" t="s">
        <v>175</v>
      </c>
      <c r="U1179" s="230">
        <v>0</v>
      </c>
      <c r="V1179" s="230">
        <f>ROUND(E1179*U1179,2)</f>
        <v>0</v>
      </c>
      <c r="W1179" s="230"/>
      <c r="X1179" s="230" t="s">
        <v>176</v>
      </c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719</v>
      </c>
      <c r="AH1179" s="210"/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5">
      <c r="A1180" s="249">
        <v>243</v>
      </c>
      <c r="B1180" s="250" t="s">
        <v>1148</v>
      </c>
      <c r="C1180" s="260" t="s">
        <v>1149</v>
      </c>
      <c r="D1180" s="251" t="s">
        <v>173</v>
      </c>
      <c r="E1180" s="252">
        <v>107.3035</v>
      </c>
      <c r="F1180" s="253"/>
      <c r="G1180" s="254">
        <f>ROUND(E1180*F1180,2)</f>
        <v>0</v>
      </c>
      <c r="H1180" s="231"/>
      <c r="I1180" s="230">
        <f>ROUND(E1180*H1180,2)</f>
        <v>0</v>
      </c>
      <c r="J1180" s="231"/>
      <c r="K1180" s="230">
        <f>ROUND(E1180*J1180,2)</f>
        <v>0</v>
      </c>
      <c r="L1180" s="230">
        <v>21</v>
      </c>
      <c r="M1180" s="230">
        <f>G1180*(1+L1180/100)</f>
        <v>0</v>
      </c>
      <c r="N1180" s="230">
        <v>8.9999999999999998E-4</v>
      </c>
      <c r="O1180" s="230">
        <f>ROUND(E1180*N1180,2)</f>
        <v>0.1</v>
      </c>
      <c r="P1180" s="230">
        <v>0</v>
      </c>
      <c r="Q1180" s="230">
        <f>ROUND(E1180*P1180,2)</f>
        <v>0</v>
      </c>
      <c r="R1180" s="230"/>
      <c r="S1180" s="230" t="s">
        <v>174</v>
      </c>
      <c r="T1180" s="230" t="s">
        <v>175</v>
      </c>
      <c r="U1180" s="230">
        <v>0</v>
      </c>
      <c r="V1180" s="230">
        <f>ROUND(E1180*U1180,2)</f>
        <v>0</v>
      </c>
      <c r="W1180" s="230"/>
      <c r="X1180" s="230" t="s">
        <v>176</v>
      </c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719</v>
      </c>
      <c r="AH1180" s="210"/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43">
        <v>244</v>
      </c>
      <c r="B1181" s="244" t="s">
        <v>1150</v>
      </c>
      <c r="C1181" s="258" t="s">
        <v>1151</v>
      </c>
      <c r="D1181" s="245" t="s">
        <v>301</v>
      </c>
      <c r="E1181" s="246">
        <v>12</v>
      </c>
      <c r="F1181" s="247"/>
      <c r="G1181" s="248">
        <f>ROUND(E1181*F1181,2)</f>
        <v>0</v>
      </c>
      <c r="H1181" s="231"/>
      <c r="I1181" s="230">
        <f>ROUND(E1181*H1181,2)</f>
        <v>0</v>
      </c>
      <c r="J1181" s="231"/>
      <c r="K1181" s="230">
        <f>ROUND(E1181*J1181,2)</f>
        <v>0</v>
      </c>
      <c r="L1181" s="230">
        <v>21</v>
      </c>
      <c r="M1181" s="230">
        <f>G1181*(1+L1181/100)</f>
        <v>0</v>
      </c>
      <c r="N1181" s="230">
        <v>0</v>
      </c>
      <c r="O1181" s="230">
        <f>ROUND(E1181*N1181,2)</f>
        <v>0</v>
      </c>
      <c r="P1181" s="230">
        <v>0</v>
      </c>
      <c r="Q1181" s="230">
        <f>ROUND(E1181*P1181,2)</f>
        <v>0</v>
      </c>
      <c r="R1181" s="230"/>
      <c r="S1181" s="230" t="s">
        <v>174</v>
      </c>
      <c r="T1181" s="230" t="s">
        <v>175</v>
      </c>
      <c r="U1181" s="230">
        <v>0</v>
      </c>
      <c r="V1181" s="230">
        <f>ROUND(E1181*U1181,2)</f>
        <v>0</v>
      </c>
      <c r="W1181" s="230"/>
      <c r="X1181" s="230" t="s">
        <v>176</v>
      </c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719</v>
      </c>
      <c r="AH1181" s="210"/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27"/>
      <c r="B1182" s="228"/>
      <c r="C1182" s="259" t="s">
        <v>309</v>
      </c>
      <c r="D1182" s="232"/>
      <c r="E1182" s="233"/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179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27"/>
      <c r="B1183" s="228"/>
      <c r="C1183" s="259" t="s">
        <v>1152</v>
      </c>
      <c r="D1183" s="232"/>
      <c r="E1183" s="233">
        <v>12</v>
      </c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179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43">
        <v>245</v>
      </c>
      <c r="B1184" s="244" t="s">
        <v>1153</v>
      </c>
      <c r="C1184" s="258" t="s">
        <v>1154</v>
      </c>
      <c r="D1184" s="245" t="s">
        <v>301</v>
      </c>
      <c r="E1184" s="246">
        <v>13.2</v>
      </c>
      <c r="F1184" s="247"/>
      <c r="G1184" s="248">
        <f>ROUND(E1184*F1184,2)</f>
        <v>0</v>
      </c>
      <c r="H1184" s="231"/>
      <c r="I1184" s="230">
        <f>ROUND(E1184*H1184,2)</f>
        <v>0</v>
      </c>
      <c r="J1184" s="231"/>
      <c r="K1184" s="230">
        <f>ROUND(E1184*J1184,2)</f>
        <v>0</v>
      </c>
      <c r="L1184" s="230">
        <v>21</v>
      </c>
      <c r="M1184" s="230">
        <f>G1184*(1+L1184/100)</f>
        <v>0</v>
      </c>
      <c r="N1184" s="230">
        <v>0</v>
      </c>
      <c r="O1184" s="230">
        <f>ROUND(E1184*N1184,2)</f>
        <v>0</v>
      </c>
      <c r="P1184" s="230">
        <v>0</v>
      </c>
      <c r="Q1184" s="230">
        <f>ROUND(E1184*P1184,2)</f>
        <v>0</v>
      </c>
      <c r="R1184" s="230" t="s">
        <v>343</v>
      </c>
      <c r="S1184" s="230" t="s">
        <v>174</v>
      </c>
      <c r="T1184" s="230" t="s">
        <v>175</v>
      </c>
      <c r="U1184" s="230">
        <v>0</v>
      </c>
      <c r="V1184" s="230">
        <f>ROUND(E1184*U1184,2)</f>
        <v>0</v>
      </c>
      <c r="W1184" s="230"/>
      <c r="X1184" s="230" t="s">
        <v>344</v>
      </c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1155</v>
      </c>
      <c r="AH1184" s="210"/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27"/>
      <c r="B1185" s="228"/>
      <c r="C1185" s="261" t="s">
        <v>255</v>
      </c>
      <c r="D1185" s="234"/>
      <c r="E1185" s="235"/>
      <c r="F1185" s="230"/>
      <c r="G1185" s="230"/>
      <c r="H1185" s="230"/>
      <c r="I1185" s="230"/>
      <c r="J1185" s="230"/>
      <c r="K1185" s="230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3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179</v>
      </c>
      <c r="AH1185" s="210"/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27"/>
      <c r="B1186" s="228"/>
      <c r="C1186" s="262" t="s">
        <v>786</v>
      </c>
      <c r="D1186" s="234"/>
      <c r="E1186" s="235"/>
      <c r="F1186" s="230"/>
      <c r="G1186" s="230"/>
      <c r="H1186" s="230"/>
      <c r="I1186" s="230"/>
      <c r="J1186" s="230"/>
      <c r="K1186" s="230"/>
      <c r="L1186" s="230"/>
      <c r="M1186" s="230"/>
      <c r="N1186" s="230"/>
      <c r="O1186" s="230"/>
      <c r="P1186" s="230"/>
      <c r="Q1186" s="230"/>
      <c r="R1186" s="230"/>
      <c r="S1186" s="230"/>
      <c r="T1186" s="230"/>
      <c r="U1186" s="230"/>
      <c r="V1186" s="230"/>
      <c r="W1186" s="230"/>
      <c r="X1186" s="23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179</v>
      </c>
      <c r="AH1186" s="210">
        <v>2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27"/>
      <c r="B1187" s="228"/>
      <c r="C1187" s="262" t="s">
        <v>1156</v>
      </c>
      <c r="D1187" s="234"/>
      <c r="E1187" s="235">
        <v>12</v>
      </c>
      <c r="F1187" s="230"/>
      <c r="G1187" s="230"/>
      <c r="H1187" s="230"/>
      <c r="I1187" s="230"/>
      <c r="J1187" s="230"/>
      <c r="K1187" s="230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3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179</v>
      </c>
      <c r="AH1187" s="210">
        <v>2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27"/>
      <c r="B1188" s="228"/>
      <c r="C1188" s="261" t="s">
        <v>257</v>
      </c>
      <c r="D1188" s="234"/>
      <c r="E1188" s="235"/>
      <c r="F1188" s="230"/>
      <c r="G1188" s="230"/>
      <c r="H1188" s="230"/>
      <c r="I1188" s="230"/>
      <c r="J1188" s="230"/>
      <c r="K1188" s="230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3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179</v>
      </c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27"/>
      <c r="B1189" s="228"/>
      <c r="C1189" s="259" t="s">
        <v>1157</v>
      </c>
      <c r="D1189" s="232"/>
      <c r="E1189" s="233">
        <v>13.2</v>
      </c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179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27">
        <v>246</v>
      </c>
      <c r="B1190" s="228" t="s">
        <v>1158</v>
      </c>
      <c r="C1190" s="263" t="s">
        <v>1159</v>
      </c>
      <c r="D1190" s="229" t="s">
        <v>0</v>
      </c>
      <c r="E1190" s="255"/>
      <c r="F1190" s="231"/>
      <c r="G1190" s="230">
        <f>ROUND(E1190*F1190,2)</f>
        <v>0</v>
      </c>
      <c r="H1190" s="231"/>
      <c r="I1190" s="230">
        <f>ROUND(E1190*H1190,2)</f>
        <v>0</v>
      </c>
      <c r="J1190" s="231"/>
      <c r="K1190" s="230">
        <f>ROUND(E1190*J1190,2)</f>
        <v>0</v>
      </c>
      <c r="L1190" s="230">
        <v>21</v>
      </c>
      <c r="M1190" s="230">
        <f>G1190*(1+L1190/100)</f>
        <v>0</v>
      </c>
      <c r="N1190" s="230">
        <v>0</v>
      </c>
      <c r="O1190" s="230">
        <f>ROUND(E1190*N1190,2)</f>
        <v>0</v>
      </c>
      <c r="P1190" s="230">
        <v>0</v>
      </c>
      <c r="Q1190" s="230">
        <f>ROUND(E1190*P1190,2)</f>
        <v>0</v>
      </c>
      <c r="R1190" s="230"/>
      <c r="S1190" s="230" t="s">
        <v>174</v>
      </c>
      <c r="T1190" s="230" t="s">
        <v>175</v>
      </c>
      <c r="U1190" s="230">
        <v>0</v>
      </c>
      <c r="V1190" s="230">
        <f>ROUND(E1190*U1190,2)</f>
        <v>0</v>
      </c>
      <c r="W1190" s="230"/>
      <c r="X1190" s="230" t="s">
        <v>715</v>
      </c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716</v>
      </c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x14ac:dyDescent="0.25">
      <c r="A1191" s="237" t="s">
        <v>169</v>
      </c>
      <c r="B1191" s="238" t="s">
        <v>131</v>
      </c>
      <c r="C1191" s="257" t="s">
        <v>132</v>
      </c>
      <c r="D1191" s="239"/>
      <c r="E1191" s="240"/>
      <c r="F1191" s="241"/>
      <c r="G1191" s="242">
        <f>SUMIF(AG1192:AG1201,"&lt;&gt;NOR",G1192:G1201)</f>
        <v>0</v>
      </c>
      <c r="H1191" s="236"/>
      <c r="I1191" s="236">
        <f>SUM(I1192:I1201)</f>
        <v>0</v>
      </c>
      <c r="J1191" s="236"/>
      <c r="K1191" s="236">
        <f>SUM(K1192:K1201)</f>
        <v>0</v>
      </c>
      <c r="L1191" s="236"/>
      <c r="M1191" s="236">
        <f>SUM(M1192:M1201)</f>
        <v>0</v>
      </c>
      <c r="N1191" s="236"/>
      <c r="O1191" s="236">
        <f>SUM(O1192:O1201)</f>
        <v>0.59</v>
      </c>
      <c r="P1191" s="236"/>
      <c r="Q1191" s="236">
        <f>SUM(Q1192:Q1201)</f>
        <v>0</v>
      </c>
      <c r="R1191" s="236"/>
      <c r="S1191" s="236"/>
      <c r="T1191" s="236"/>
      <c r="U1191" s="236"/>
      <c r="V1191" s="236">
        <f>SUM(V1192:V1201)</f>
        <v>0</v>
      </c>
      <c r="W1191" s="236"/>
      <c r="X1191" s="236"/>
      <c r="AG1191" t="s">
        <v>170</v>
      </c>
    </row>
    <row r="1192" spans="1:60" outlineLevel="1" x14ac:dyDescent="0.25">
      <c r="A1192" s="243">
        <v>247</v>
      </c>
      <c r="B1192" s="244" t="s">
        <v>1160</v>
      </c>
      <c r="C1192" s="258" t="s">
        <v>1161</v>
      </c>
      <c r="D1192" s="245" t="s">
        <v>173</v>
      </c>
      <c r="E1192" s="246">
        <v>902.31</v>
      </c>
      <c r="F1192" s="247"/>
      <c r="G1192" s="248">
        <f>ROUND(E1192*F1192,2)</f>
        <v>0</v>
      </c>
      <c r="H1192" s="231"/>
      <c r="I1192" s="230">
        <f>ROUND(E1192*H1192,2)</f>
        <v>0</v>
      </c>
      <c r="J1192" s="231"/>
      <c r="K1192" s="230">
        <f>ROUND(E1192*J1192,2)</f>
        <v>0</v>
      </c>
      <c r="L1192" s="230">
        <v>21</v>
      </c>
      <c r="M1192" s="230">
        <f>G1192*(1+L1192/100)</f>
        <v>0</v>
      </c>
      <c r="N1192" s="230">
        <v>6.9999999999999994E-5</v>
      </c>
      <c r="O1192" s="230">
        <f>ROUND(E1192*N1192,2)</f>
        <v>0.06</v>
      </c>
      <c r="P1192" s="230">
        <v>0</v>
      </c>
      <c r="Q1192" s="230">
        <f>ROUND(E1192*P1192,2)</f>
        <v>0</v>
      </c>
      <c r="R1192" s="230"/>
      <c r="S1192" s="230" t="s">
        <v>174</v>
      </c>
      <c r="T1192" s="230" t="s">
        <v>175</v>
      </c>
      <c r="U1192" s="230">
        <v>0</v>
      </c>
      <c r="V1192" s="230">
        <f>ROUND(E1192*U1192,2)</f>
        <v>0</v>
      </c>
      <c r="W1192" s="230"/>
      <c r="X1192" s="230" t="s">
        <v>176</v>
      </c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719</v>
      </c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27"/>
      <c r="B1193" s="228"/>
      <c r="C1193" s="259" t="s">
        <v>1162</v>
      </c>
      <c r="D1193" s="232"/>
      <c r="E1193" s="233">
        <v>302.91000000000003</v>
      </c>
      <c r="F1193" s="230"/>
      <c r="G1193" s="230"/>
      <c r="H1193" s="230"/>
      <c r="I1193" s="230"/>
      <c r="J1193" s="230"/>
      <c r="K1193" s="230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3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179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27"/>
      <c r="B1194" s="228"/>
      <c r="C1194" s="259" t="s">
        <v>1163</v>
      </c>
      <c r="D1194" s="232"/>
      <c r="E1194" s="233">
        <v>599.4</v>
      </c>
      <c r="F1194" s="230"/>
      <c r="G1194" s="230"/>
      <c r="H1194" s="230"/>
      <c r="I1194" s="230"/>
      <c r="J1194" s="230"/>
      <c r="K1194" s="230"/>
      <c r="L1194" s="230"/>
      <c r="M1194" s="230"/>
      <c r="N1194" s="230"/>
      <c r="O1194" s="230"/>
      <c r="P1194" s="230"/>
      <c r="Q1194" s="230"/>
      <c r="R1194" s="230"/>
      <c r="S1194" s="230"/>
      <c r="T1194" s="230"/>
      <c r="U1194" s="230"/>
      <c r="V1194" s="230"/>
      <c r="W1194" s="230"/>
      <c r="X1194" s="23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179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43">
        <v>248</v>
      </c>
      <c r="B1195" s="244" t="s">
        <v>1164</v>
      </c>
      <c r="C1195" s="258" t="s">
        <v>1165</v>
      </c>
      <c r="D1195" s="245" t="s">
        <v>173</v>
      </c>
      <c r="E1195" s="246">
        <v>302.91000000000003</v>
      </c>
      <c r="F1195" s="247"/>
      <c r="G1195" s="248">
        <f>ROUND(E1195*F1195,2)</f>
        <v>0</v>
      </c>
      <c r="H1195" s="231"/>
      <c r="I1195" s="230">
        <f>ROUND(E1195*H1195,2)</f>
        <v>0</v>
      </c>
      <c r="J1195" s="231"/>
      <c r="K1195" s="230">
        <f>ROUND(E1195*J1195,2)</f>
        <v>0</v>
      </c>
      <c r="L1195" s="230">
        <v>21</v>
      </c>
      <c r="M1195" s="230">
        <f>G1195*(1+L1195/100)</f>
        <v>0</v>
      </c>
      <c r="N1195" s="230">
        <v>2.9E-4</v>
      </c>
      <c r="O1195" s="230">
        <f>ROUND(E1195*N1195,2)</f>
        <v>0.09</v>
      </c>
      <c r="P1195" s="230">
        <v>0</v>
      </c>
      <c r="Q1195" s="230">
        <f>ROUND(E1195*P1195,2)</f>
        <v>0</v>
      </c>
      <c r="R1195" s="230"/>
      <c r="S1195" s="230" t="s">
        <v>174</v>
      </c>
      <c r="T1195" s="230" t="s">
        <v>175</v>
      </c>
      <c r="U1195" s="230">
        <v>0</v>
      </c>
      <c r="V1195" s="230">
        <f>ROUND(E1195*U1195,2)</f>
        <v>0</v>
      </c>
      <c r="W1195" s="230"/>
      <c r="X1195" s="230" t="s">
        <v>176</v>
      </c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719</v>
      </c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27"/>
      <c r="B1196" s="228"/>
      <c r="C1196" s="259" t="s">
        <v>1166</v>
      </c>
      <c r="D1196" s="232"/>
      <c r="E1196" s="233">
        <v>282.66000000000003</v>
      </c>
      <c r="F1196" s="230"/>
      <c r="G1196" s="230"/>
      <c r="H1196" s="230"/>
      <c r="I1196" s="230"/>
      <c r="J1196" s="230"/>
      <c r="K1196" s="230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3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179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27"/>
      <c r="B1197" s="228"/>
      <c r="C1197" s="259" t="s">
        <v>1167</v>
      </c>
      <c r="D1197" s="232"/>
      <c r="E1197" s="233">
        <v>20.25</v>
      </c>
      <c r="F1197" s="230"/>
      <c r="G1197" s="230"/>
      <c r="H1197" s="230"/>
      <c r="I1197" s="230"/>
      <c r="J1197" s="230"/>
      <c r="K1197" s="230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3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179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43">
        <v>249</v>
      </c>
      <c r="B1198" s="244" t="s">
        <v>1168</v>
      </c>
      <c r="C1198" s="258" t="s">
        <v>1169</v>
      </c>
      <c r="D1198" s="245" t="s">
        <v>173</v>
      </c>
      <c r="E1198" s="246">
        <v>599.4</v>
      </c>
      <c r="F1198" s="247"/>
      <c r="G1198" s="248">
        <f>ROUND(E1198*F1198,2)</f>
        <v>0</v>
      </c>
      <c r="H1198" s="231"/>
      <c r="I1198" s="230">
        <f>ROUND(E1198*H1198,2)</f>
        <v>0</v>
      </c>
      <c r="J1198" s="231"/>
      <c r="K1198" s="230">
        <f>ROUND(E1198*J1198,2)</f>
        <v>0</v>
      </c>
      <c r="L1198" s="230">
        <v>21</v>
      </c>
      <c r="M1198" s="230">
        <f>G1198*(1+L1198/100)</f>
        <v>0</v>
      </c>
      <c r="N1198" s="230">
        <v>7.2999999999999996E-4</v>
      </c>
      <c r="O1198" s="230">
        <f>ROUND(E1198*N1198,2)</f>
        <v>0.44</v>
      </c>
      <c r="P1198" s="230">
        <v>0</v>
      </c>
      <c r="Q1198" s="230">
        <f>ROUND(E1198*P1198,2)</f>
        <v>0</v>
      </c>
      <c r="R1198" s="230"/>
      <c r="S1198" s="230" t="s">
        <v>174</v>
      </c>
      <c r="T1198" s="230" t="s">
        <v>175</v>
      </c>
      <c r="U1198" s="230">
        <v>0</v>
      </c>
      <c r="V1198" s="230">
        <f>ROUND(E1198*U1198,2)</f>
        <v>0</v>
      </c>
      <c r="W1198" s="230"/>
      <c r="X1198" s="230" t="s">
        <v>1170</v>
      </c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1171</v>
      </c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27"/>
      <c r="B1199" s="228"/>
      <c r="C1199" s="259" t="s">
        <v>290</v>
      </c>
      <c r="D1199" s="232"/>
      <c r="E1199" s="233">
        <v>36.143999999999998</v>
      </c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179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27"/>
      <c r="B1200" s="228"/>
      <c r="C1200" s="259" t="s">
        <v>291</v>
      </c>
      <c r="D1200" s="232"/>
      <c r="E1200" s="233">
        <v>276.69600000000003</v>
      </c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179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27"/>
      <c r="B1201" s="228"/>
      <c r="C1201" s="259" t="s">
        <v>292</v>
      </c>
      <c r="D1201" s="232"/>
      <c r="E1201" s="233">
        <v>286.56</v>
      </c>
      <c r="F1201" s="230"/>
      <c r="G1201" s="230"/>
      <c r="H1201" s="230"/>
      <c r="I1201" s="230"/>
      <c r="J1201" s="230"/>
      <c r="K1201" s="230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179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x14ac:dyDescent="0.25">
      <c r="A1202" s="237" t="s">
        <v>169</v>
      </c>
      <c r="B1202" s="238" t="s">
        <v>133</v>
      </c>
      <c r="C1202" s="257" t="s">
        <v>134</v>
      </c>
      <c r="D1202" s="239"/>
      <c r="E1202" s="240"/>
      <c r="F1202" s="241"/>
      <c r="G1202" s="242">
        <f>SUMIF(AG1203:AG1210,"&lt;&gt;NOR",G1203:G1210)</f>
        <v>0</v>
      </c>
      <c r="H1202" s="236"/>
      <c r="I1202" s="236">
        <f>SUM(I1203:I1210)</f>
        <v>0</v>
      </c>
      <c r="J1202" s="236"/>
      <c r="K1202" s="236">
        <f>SUM(K1203:K1210)</f>
        <v>0</v>
      </c>
      <c r="L1202" s="236"/>
      <c r="M1202" s="236">
        <f>SUM(M1203:M1210)</f>
        <v>0</v>
      </c>
      <c r="N1202" s="236"/>
      <c r="O1202" s="236">
        <f>SUM(O1203:O1210)</f>
        <v>0</v>
      </c>
      <c r="P1202" s="236"/>
      <c r="Q1202" s="236">
        <f>SUM(Q1203:Q1210)</f>
        <v>0.42000000000000004</v>
      </c>
      <c r="R1202" s="236"/>
      <c r="S1202" s="236"/>
      <c r="T1202" s="236"/>
      <c r="U1202" s="236"/>
      <c r="V1202" s="236">
        <f>SUM(V1203:V1210)</f>
        <v>0</v>
      </c>
      <c r="W1202" s="236"/>
      <c r="X1202" s="236"/>
      <c r="AG1202" t="s">
        <v>170</v>
      </c>
    </row>
    <row r="1203" spans="1:60" ht="20.399999999999999" outlineLevel="1" x14ac:dyDescent="0.25">
      <c r="A1203" s="249">
        <v>250</v>
      </c>
      <c r="B1203" s="250" t="s">
        <v>1172</v>
      </c>
      <c r="C1203" s="260" t="s">
        <v>1173</v>
      </c>
      <c r="D1203" s="251" t="s">
        <v>338</v>
      </c>
      <c r="E1203" s="252">
        <v>3</v>
      </c>
      <c r="F1203" s="253"/>
      <c r="G1203" s="254">
        <f>ROUND(E1203*F1203,2)</f>
        <v>0</v>
      </c>
      <c r="H1203" s="231"/>
      <c r="I1203" s="230">
        <f>ROUND(E1203*H1203,2)</f>
        <v>0</v>
      </c>
      <c r="J1203" s="231"/>
      <c r="K1203" s="230">
        <f>ROUND(E1203*J1203,2)</f>
        <v>0</v>
      </c>
      <c r="L1203" s="230">
        <v>21</v>
      </c>
      <c r="M1203" s="230">
        <f>G1203*(1+L1203/100)</f>
        <v>0</v>
      </c>
      <c r="N1203" s="230">
        <v>0</v>
      </c>
      <c r="O1203" s="230">
        <f>ROUND(E1203*N1203,2)</f>
        <v>0</v>
      </c>
      <c r="P1203" s="230">
        <v>8.0000000000000002E-3</v>
      </c>
      <c r="Q1203" s="230">
        <f>ROUND(E1203*P1203,2)</f>
        <v>0.02</v>
      </c>
      <c r="R1203" s="230"/>
      <c r="S1203" s="230" t="s">
        <v>328</v>
      </c>
      <c r="T1203" s="230" t="s">
        <v>175</v>
      </c>
      <c r="U1203" s="230">
        <v>0</v>
      </c>
      <c r="V1203" s="230">
        <f>ROUND(E1203*U1203,2)</f>
        <v>0</v>
      </c>
      <c r="W1203" s="230"/>
      <c r="X1203" s="230" t="s">
        <v>176</v>
      </c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193</v>
      </c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ht="20.399999999999999" outlineLevel="1" x14ac:dyDescent="0.25">
      <c r="A1204" s="249">
        <v>251</v>
      </c>
      <c r="B1204" s="250" t="s">
        <v>1174</v>
      </c>
      <c r="C1204" s="260" t="s">
        <v>1175</v>
      </c>
      <c r="D1204" s="251" t="s">
        <v>338</v>
      </c>
      <c r="E1204" s="252">
        <v>3</v>
      </c>
      <c r="F1204" s="253"/>
      <c r="G1204" s="254">
        <f>ROUND(E1204*F1204,2)</f>
        <v>0</v>
      </c>
      <c r="H1204" s="231"/>
      <c r="I1204" s="230">
        <f>ROUND(E1204*H1204,2)</f>
        <v>0</v>
      </c>
      <c r="J1204" s="231"/>
      <c r="K1204" s="230">
        <f>ROUND(E1204*J1204,2)</f>
        <v>0</v>
      </c>
      <c r="L1204" s="230">
        <v>21</v>
      </c>
      <c r="M1204" s="230">
        <f>G1204*(1+L1204/100)</f>
        <v>0</v>
      </c>
      <c r="N1204" s="230">
        <v>0</v>
      </c>
      <c r="O1204" s="230">
        <f>ROUND(E1204*N1204,2)</f>
        <v>0</v>
      </c>
      <c r="P1204" s="230">
        <v>8.0000000000000002E-3</v>
      </c>
      <c r="Q1204" s="230">
        <f>ROUND(E1204*P1204,2)</f>
        <v>0.02</v>
      </c>
      <c r="R1204" s="230"/>
      <c r="S1204" s="230" t="s">
        <v>328</v>
      </c>
      <c r="T1204" s="230" t="s">
        <v>175</v>
      </c>
      <c r="U1204" s="230">
        <v>0</v>
      </c>
      <c r="V1204" s="230">
        <f>ROUND(E1204*U1204,2)</f>
        <v>0</v>
      </c>
      <c r="W1204" s="230"/>
      <c r="X1204" s="230" t="s">
        <v>176</v>
      </c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193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ht="20.399999999999999" outlineLevel="1" x14ac:dyDescent="0.25">
      <c r="A1205" s="249">
        <v>252</v>
      </c>
      <c r="B1205" s="250" t="s">
        <v>1176</v>
      </c>
      <c r="C1205" s="260" t="s">
        <v>1177</v>
      </c>
      <c r="D1205" s="251" t="s">
        <v>338</v>
      </c>
      <c r="E1205" s="252">
        <v>3</v>
      </c>
      <c r="F1205" s="253"/>
      <c r="G1205" s="254">
        <f>ROUND(E1205*F1205,2)</f>
        <v>0</v>
      </c>
      <c r="H1205" s="231"/>
      <c r="I1205" s="230">
        <f>ROUND(E1205*H1205,2)</f>
        <v>0</v>
      </c>
      <c r="J1205" s="231"/>
      <c r="K1205" s="230">
        <f>ROUND(E1205*J1205,2)</f>
        <v>0</v>
      </c>
      <c r="L1205" s="230">
        <v>21</v>
      </c>
      <c r="M1205" s="230">
        <f>G1205*(1+L1205/100)</f>
        <v>0</v>
      </c>
      <c r="N1205" s="230">
        <v>0</v>
      </c>
      <c r="O1205" s="230">
        <f>ROUND(E1205*N1205,2)</f>
        <v>0</v>
      </c>
      <c r="P1205" s="230">
        <v>8.0000000000000002E-3</v>
      </c>
      <c r="Q1205" s="230">
        <f>ROUND(E1205*P1205,2)</f>
        <v>0.02</v>
      </c>
      <c r="R1205" s="230"/>
      <c r="S1205" s="230" t="s">
        <v>328</v>
      </c>
      <c r="T1205" s="230" t="s">
        <v>175</v>
      </c>
      <c r="U1205" s="230">
        <v>0</v>
      </c>
      <c r="V1205" s="230">
        <f>ROUND(E1205*U1205,2)</f>
        <v>0</v>
      </c>
      <c r="W1205" s="230"/>
      <c r="X1205" s="230" t="s">
        <v>176</v>
      </c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193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ht="20.399999999999999" outlineLevel="1" x14ac:dyDescent="0.25">
      <c r="A1206" s="249">
        <v>253</v>
      </c>
      <c r="B1206" s="250" t="s">
        <v>1178</v>
      </c>
      <c r="C1206" s="260" t="s">
        <v>1179</v>
      </c>
      <c r="D1206" s="251" t="s">
        <v>338</v>
      </c>
      <c r="E1206" s="252">
        <v>36</v>
      </c>
      <c r="F1206" s="253"/>
      <c r="G1206" s="254">
        <f>ROUND(E1206*F1206,2)</f>
        <v>0</v>
      </c>
      <c r="H1206" s="231"/>
      <c r="I1206" s="230">
        <f>ROUND(E1206*H1206,2)</f>
        <v>0</v>
      </c>
      <c r="J1206" s="231"/>
      <c r="K1206" s="230">
        <f>ROUND(E1206*J1206,2)</f>
        <v>0</v>
      </c>
      <c r="L1206" s="230">
        <v>21</v>
      </c>
      <c r="M1206" s="230">
        <f>G1206*(1+L1206/100)</f>
        <v>0</v>
      </c>
      <c r="N1206" s="230">
        <v>0</v>
      </c>
      <c r="O1206" s="230">
        <f>ROUND(E1206*N1206,2)</f>
        <v>0</v>
      </c>
      <c r="P1206" s="230">
        <v>8.0000000000000002E-3</v>
      </c>
      <c r="Q1206" s="230">
        <f>ROUND(E1206*P1206,2)</f>
        <v>0.28999999999999998</v>
      </c>
      <c r="R1206" s="230"/>
      <c r="S1206" s="230" t="s">
        <v>328</v>
      </c>
      <c r="T1206" s="230" t="s">
        <v>175</v>
      </c>
      <c r="U1206" s="230">
        <v>0</v>
      </c>
      <c r="V1206" s="230">
        <f>ROUND(E1206*U1206,2)</f>
        <v>0</v>
      </c>
      <c r="W1206" s="230"/>
      <c r="X1206" s="230" t="s">
        <v>176</v>
      </c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193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ht="20.399999999999999" outlineLevel="1" x14ac:dyDescent="0.25">
      <c r="A1207" s="249">
        <v>254</v>
      </c>
      <c r="B1207" s="250" t="s">
        <v>1180</v>
      </c>
      <c r="C1207" s="260" t="s">
        <v>1181</v>
      </c>
      <c r="D1207" s="251" t="s">
        <v>338</v>
      </c>
      <c r="E1207" s="252">
        <v>2</v>
      </c>
      <c r="F1207" s="253"/>
      <c r="G1207" s="254">
        <f>ROUND(E1207*F1207,2)</f>
        <v>0</v>
      </c>
      <c r="H1207" s="231"/>
      <c r="I1207" s="230">
        <f>ROUND(E1207*H1207,2)</f>
        <v>0</v>
      </c>
      <c r="J1207" s="231"/>
      <c r="K1207" s="230">
        <f>ROUND(E1207*J1207,2)</f>
        <v>0</v>
      </c>
      <c r="L1207" s="230">
        <v>21</v>
      </c>
      <c r="M1207" s="230">
        <f>G1207*(1+L1207/100)</f>
        <v>0</v>
      </c>
      <c r="N1207" s="230">
        <v>0</v>
      </c>
      <c r="O1207" s="230">
        <f>ROUND(E1207*N1207,2)</f>
        <v>0</v>
      </c>
      <c r="P1207" s="230">
        <v>8.0000000000000002E-3</v>
      </c>
      <c r="Q1207" s="230">
        <f>ROUND(E1207*P1207,2)</f>
        <v>0.02</v>
      </c>
      <c r="R1207" s="230"/>
      <c r="S1207" s="230" t="s">
        <v>328</v>
      </c>
      <c r="T1207" s="230" t="s">
        <v>175</v>
      </c>
      <c r="U1207" s="230">
        <v>0</v>
      </c>
      <c r="V1207" s="230">
        <f>ROUND(E1207*U1207,2)</f>
        <v>0</v>
      </c>
      <c r="W1207" s="230"/>
      <c r="X1207" s="230" t="s">
        <v>176</v>
      </c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193</v>
      </c>
      <c r="AH1207" s="210"/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49">
        <v>255</v>
      </c>
      <c r="B1208" s="250" t="s">
        <v>1182</v>
      </c>
      <c r="C1208" s="260" t="s">
        <v>1183</v>
      </c>
      <c r="D1208" s="251" t="s">
        <v>338</v>
      </c>
      <c r="E1208" s="252">
        <v>2</v>
      </c>
      <c r="F1208" s="253"/>
      <c r="G1208" s="254">
        <f>ROUND(E1208*F1208,2)</f>
        <v>0</v>
      </c>
      <c r="H1208" s="231"/>
      <c r="I1208" s="230">
        <f>ROUND(E1208*H1208,2)</f>
        <v>0</v>
      </c>
      <c r="J1208" s="231"/>
      <c r="K1208" s="230">
        <f>ROUND(E1208*J1208,2)</f>
        <v>0</v>
      </c>
      <c r="L1208" s="230">
        <v>21</v>
      </c>
      <c r="M1208" s="230">
        <f>G1208*(1+L1208/100)</f>
        <v>0</v>
      </c>
      <c r="N1208" s="230">
        <v>0</v>
      </c>
      <c r="O1208" s="230">
        <f>ROUND(E1208*N1208,2)</f>
        <v>0</v>
      </c>
      <c r="P1208" s="230">
        <v>8.0000000000000002E-3</v>
      </c>
      <c r="Q1208" s="230">
        <f>ROUND(E1208*P1208,2)</f>
        <v>0.02</v>
      </c>
      <c r="R1208" s="230"/>
      <c r="S1208" s="230" t="s">
        <v>328</v>
      </c>
      <c r="T1208" s="230" t="s">
        <v>175</v>
      </c>
      <c r="U1208" s="230">
        <v>0</v>
      </c>
      <c r="V1208" s="230">
        <f>ROUND(E1208*U1208,2)</f>
        <v>0</v>
      </c>
      <c r="W1208" s="230"/>
      <c r="X1208" s="230" t="s">
        <v>176</v>
      </c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193</v>
      </c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ht="20.399999999999999" outlineLevel="1" x14ac:dyDescent="0.25">
      <c r="A1209" s="249">
        <v>256</v>
      </c>
      <c r="B1209" s="250" t="s">
        <v>1184</v>
      </c>
      <c r="C1209" s="260" t="s">
        <v>1185</v>
      </c>
      <c r="D1209" s="251" t="s">
        <v>338</v>
      </c>
      <c r="E1209" s="252">
        <v>1</v>
      </c>
      <c r="F1209" s="253"/>
      <c r="G1209" s="254">
        <f>ROUND(E1209*F1209,2)</f>
        <v>0</v>
      </c>
      <c r="H1209" s="231"/>
      <c r="I1209" s="230">
        <f>ROUND(E1209*H1209,2)</f>
        <v>0</v>
      </c>
      <c r="J1209" s="231"/>
      <c r="K1209" s="230">
        <f>ROUND(E1209*J1209,2)</f>
        <v>0</v>
      </c>
      <c r="L1209" s="230">
        <v>21</v>
      </c>
      <c r="M1209" s="230">
        <f>G1209*(1+L1209/100)</f>
        <v>0</v>
      </c>
      <c r="N1209" s="230">
        <v>0</v>
      </c>
      <c r="O1209" s="230">
        <f>ROUND(E1209*N1209,2)</f>
        <v>0</v>
      </c>
      <c r="P1209" s="230">
        <v>8.0000000000000002E-3</v>
      </c>
      <c r="Q1209" s="230">
        <f>ROUND(E1209*P1209,2)</f>
        <v>0.01</v>
      </c>
      <c r="R1209" s="230"/>
      <c r="S1209" s="230" t="s">
        <v>328</v>
      </c>
      <c r="T1209" s="230" t="s">
        <v>175</v>
      </c>
      <c r="U1209" s="230">
        <v>0</v>
      </c>
      <c r="V1209" s="230">
        <f>ROUND(E1209*U1209,2)</f>
        <v>0</v>
      </c>
      <c r="W1209" s="230"/>
      <c r="X1209" s="230" t="s">
        <v>176</v>
      </c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193</v>
      </c>
      <c r="AH1209" s="210"/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ht="20.399999999999999" outlineLevel="1" x14ac:dyDescent="0.25">
      <c r="A1210" s="249">
        <v>257</v>
      </c>
      <c r="B1210" s="250" t="s">
        <v>1186</v>
      </c>
      <c r="C1210" s="260" t="s">
        <v>1187</v>
      </c>
      <c r="D1210" s="251" t="s">
        <v>338</v>
      </c>
      <c r="E1210" s="252">
        <v>3</v>
      </c>
      <c r="F1210" s="253"/>
      <c r="G1210" s="254">
        <f>ROUND(E1210*F1210,2)</f>
        <v>0</v>
      </c>
      <c r="H1210" s="231"/>
      <c r="I1210" s="230">
        <f>ROUND(E1210*H1210,2)</f>
        <v>0</v>
      </c>
      <c r="J1210" s="231"/>
      <c r="K1210" s="230">
        <f>ROUND(E1210*J1210,2)</f>
        <v>0</v>
      </c>
      <c r="L1210" s="230">
        <v>21</v>
      </c>
      <c r="M1210" s="230">
        <f>G1210*(1+L1210/100)</f>
        <v>0</v>
      </c>
      <c r="N1210" s="230">
        <v>0</v>
      </c>
      <c r="O1210" s="230">
        <f>ROUND(E1210*N1210,2)</f>
        <v>0</v>
      </c>
      <c r="P1210" s="230">
        <v>8.0000000000000002E-3</v>
      </c>
      <c r="Q1210" s="230">
        <f>ROUND(E1210*P1210,2)</f>
        <v>0.02</v>
      </c>
      <c r="R1210" s="230"/>
      <c r="S1210" s="230" t="s">
        <v>328</v>
      </c>
      <c r="T1210" s="230" t="s">
        <v>175</v>
      </c>
      <c r="U1210" s="230">
        <v>0</v>
      </c>
      <c r="V1210" s="230">
        <f>ROUND(E1210*U1210,2)</f>
        <v>0</v>
      </c>
      <c r="W1210" s="230"/>
      <c r="X1210" s="230" t="s">
        <v>176</v>
      </c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193</v>
      </c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x14ac:dyDescent="0.25">
      <c r="A1211" s="237" t="s">
        <v>169</v>
      </c>
      <c r="B1211" s="238" t="s">
        <v>135</v>
      </c>
      <c r="C1211" s="257" t="s">
        <v>136</v>
      </c>
      <c r="D1211" s="239"/>
      <c r="E1211" s="240"/>
      <c r="F1211" s="241"/>
      <c r="G1211" s="242">
        <f>SUMIF(AG1212:AG1212,"&lt;&gt;NOR",G1212:G1212)</f>
        <v>0</v>
      </c>
      <c r="H1211" s="236"/>
      <c r="I1211" s="236">
        <f>SUM(I1212:I1212)</f>
        <v>0</v>
      </c>
      <c r="J1211" s="236"/>
      <c r="K1211" s="236">
        <f>SUM(K1212:K1212)</f>
        <v>0</v>
      </c>
      <c r="L1211" s="236"/>
      <c r="M1211" s="236">
        <f>SUM(M1212:M1212)</f>
        <v>0</v>
      </c>
      <c r="N1211" s="236"/>
      <c r="O1211" s="236">
        <f>SUM(O1212:O1212)</f>
        <v>0</v>
      </c>
      <c r="P1211" s="236"/>
      <c r="Q1211" s="236">
        <f>SUM(Q1212:Q1212)</f>
        <v>0</v>
      </c>
      <c r="R1211" s="236"/>
      <c r="S1211" s="236"/>
      <c r="T1211" s="236"/>
      <c r="U1211" s="236"/>
      <c r="V1211" s="236">
        <f>SUM(V1212:V1212)</f>
        <v>0</v>
      </c>
      <c r="W1211" s="236"/>
      <c r="X1211" s="236"/>
      <c r="AG1211" t="s">
        <v>170</v>
      </c>
    </row>
    <row r="1212" spans="1:60" outlineLevel="1" x14ac:dyDescent="0.25">
      <c r="A1212" s="249">
        <v>258</v>
      </c>
      <c r="B1212" s="250" t="s">
        <v>1188</v>
      </c>
      <c r="C1212" s="260" t="s">
        <v>1189</v>
      </c>
      <c r="D1212" s="251" t="s">
        <v>338</v>
      </c>
      <c r="E1212" s="252">
        <v>1</v>
      </c>
      <c r="F1212" s="253"/>
      <c r="G1212" s="254">
        <f>ROUND(E1212*F1212,2)</f>
        <v>0</v>
      </c>
      <c r="H1212" s="231"/>
      <c r="I1212" s="230">
        <f>ROUND(E1212*H1212,2)</f>
        <v>0</v>
      </c>
      <c r="J1212" s="231"/>
      <c r="K1212" s="230">
        <f>ROUND(E1212*J1212,2)</f>
        <v>0</v>
      </c>
      <c r="L1212" s="230">
        <v>21</v>
      </c>
      <c r="M1212" s="230">
        <f>G1212*(1+L1212/100)</f>
        <v>0</v>
      </c>
      <c r="N1212" s="230">
        <v>0</v>
      </c>
      <c r="O1212" s="230">
        <f>ROUND(E1212*N1212,2)</f>
        <v>0</v>
      </c>
      <c r="P1212" s="230">
        <v>0</v>
      </c>
      <c r="Q1212" s="230">
        <f>ROUND(E1212*P1212,2)</f>
        <v>0</v>
      </c>
      <c r="R1212" s="230"/>
      <c r="S1212" s="230" t="s">
        <v>328</v>
      </c>
      <c r="T1212" s="230" t="s">
        <v>175</v>
      </c>
      <c r="U1212" s="230">
        <v>0</v>
      </c>
      <c r="V1212" s="230">
        <f>ROUND(E1212*U1212,2)</f>
        <v>0</v>
      </c>
      <c r="W1212" s="230"/>
      <c r="X1212" s="230" t="s">
        <v>176</v>
      </c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177</v>
      </c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x14ac:dyDescent="0.25">
      <c r="A1213" s="237" t="s">
        <v>169</v>
      </c>
      <c r="B1213" s="238" t="s">
        <v>139</v>
      </c>
      <c r="C1213" s="257" t="s">
        <v>140</v>
      </c>
      <c r="D1213" s="239"/>
      <c r="E1213" s="240"/>
      <c r="F1213" s="241"/>
      <c r="G1213" s="242">
        <f>SUMIF(AG1214:AG1221,"&lt;&gt;NOR",G1214:G1221)</f>
        <v>0</v>
      </c>
      <c r="H1213" s="236"/>
      <c r="I1213" s="236">
        <f>SUM(I1214:I1221)</f>
        <v>0</v>
      </c>
      <c r="J1213" s="236"/>
      <c r="K1213" s="236">
        <f>SUM(K1214:K1221)</f>
        <v>0</v>
      </c>
      <c r="L1213" s="236"/>
      <c r="M1213" s="236">
        <f>SUM(M1214:M1221)</f>
        <v>0</v>
      </c>
      <c r="N1213" s="236"/>
      <c r="O1213" s="236">
        <f>SUM(O1214:O1221)</f>
        <v>0</v>
      </c>
      <c r="P1213" s="236"/>
      <c r="Q1213" s="236">
        <f>SUM(Q1214:Q1221)</f>
        <v>0</v>
      </c>
      <c r="R1213" s="236"/>
      <c r="S1213" s="236"/>
      <c r="T1213" s="236"/>
      <c r="U1213" s="236"/>
      <c r="V1213" s="236">
        <f>SUM(V1214:V1221)</f>
        <v>0</v>
      </c>
      <c r="W1213" s="236"/>
      <c r="X1213" s="236"/>
      <c r="AG1213" t="s">
        <v>170</v>
      </c>
    </row>
    <row r="1214" spans="1:60" outlineLevel="1" x14ac:dyDescent="0.25">
      <c r="A1214" s="249">
        <v>259</v>
      </c>
      <c r="B1214" s="250" t="s">
        <v>1190</v>
      </c>
      <c r="C1214" s="260" t="s">
        <v>1191</v>
      </c>
      <c r="D1214" s="251" t="s">
        <v>254</v>
      </c>
      <c r="E1214" s="252">
        <v>101.86844000000001</v>
      </c>
      <c r="F1214" s="253"/>
      <c r="G1214" s="254">
        <f>ROUND(E1214*F1214,2)</f>
        <v>0</v>
      </c>
      <c r="H1214" s="231"/>
      <c r="I1214" s="230">
        <f>ROUND(E1214*H1214,2)</f>
        <v>0</v>
      </c>
      <c r="J1214" s="231"/>
      <c r="K1214" s="230">
        <f>ROUND(E1214*J1214,2)</f>
        <v>0</v>
      </c>
      <c r="L1214" s="230">
        <v>21</v>
      </c>
      <c r="M1214" s="230">
        <f>G1214*(1+L1214/100)</f>
        <v>0</v>
      </c>
      <c r="N1214" s="230">
        <v>0</v>
      </c>
      <c r="O1214" s="230">
        <f>ROUND(E1214*N1214,2)</f>
        <v>0</v>
      </c>
      <c r="P1214" s="230">
        <v>0</v>
      </c>
      <c r="Q1214" s="230">
        <f>ROUND(E1214*P1214,2)</f>
        <v>0</v>
      </c>
      <c r="R1214" s="230"/>
      <c r="S1214" s="230" t="s">
        <v>174</v>
      </c>
      <c r="T1214" s="230" t="s">
        <v>175</v>
      </c>
      <c r="U1214" s="230">
        <v>0</v>
      </c>
      <c r="V1214" s="230">
        <f>ROUND(E1214*U1214,2)</f>
        <v>0</v>
      </c>
      <c r="W1214" s="230"/>
      <c r="X1214" s="230" t="s">
        <v>1192</v>
      </c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1193</v>
      </c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5">
      <c r="A1215" s="249">
        <v>260</v>
      </c>
      <c r="B1215" s="250" t="s">
        <v>1194</v>
      </c>
      <c r="C1215" s="260" t="s">
        <v>1195</v>
      </c>
      <c r="D1215" s="251" t="s">
        <v>254</v>
      </c>
      <c r="E1215" s="252">
        <v>50.934220000000003</v>
      </c>
      <c r="F1215" s="253"/>
      <c r="G1215" s="254">
        <f>ROUND(E1215*F1215,2)</f>
        <v>0</v>
      </c>
      <c r="H1215" s="231"/>
      <c r="I1215" s="230">
        <f>ROUND(E1215*H1215,2)</f>
        <v>0</v>
      </c>
      <c r="J1215" s="231"/>
      <c r="K1215" s="230">
        <f>ROUND(E1215*J1215,2)</f>
        <v>0</v>
      </c>
      <c r="L1215" s="230">
        <v>21</v>
      </c>
      <c r="M1215" s="230">
        <f>G1215*(1+L1215/100)</f>
        <v>0</v>
      </c>
      <c r="N1215" s="230">
        <v>0</v>
      </c>
      <c r="O1215" s="230">
        <f>ROUND(E1215*N1215,2)</f>
        <v>0</v>
      </c>
      <c r="P1215" s="230">
        <v>0</v>
      </c>
      <c r="Q1215" s="230">
        <f>ROUND(E1215*P1215,2)</f>
        <v>0</v>
      </c>
      <c r="R1215" s="230"/>
      <c r="S1215" s="230" t="s">
        <v>174</v>
      </c>
      <c r="T1215" s="230" t="s">
        <v>175</v>
      </c>
      <c r="U1215" s="230">
        <v>0</v>
      </c>
      <c r="V1215" s="230">
        <f>ROUND(E1215*U1215,2)</f>
        <v>0</v>
      </c>
      <c r="W1215" s="230"/>
      <c r="X1215" s="230" t="s">
        <v>1192</v>
      </c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1193</v>
      </c>
      <c r="AH1215" s="210"/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49">
        <v>261</v>
      </c>
      <c r="B1216" s="250" t="s">
        <v>1196</v>
      </c>
      <c r="C1216" s="260" t="s">
        <v>1197</v>
      </c>
      <c r="D1216" s="251" t="s">
        <v>254</v>
      </c>
      <c r="E1216" s="252">
        <v>101.86844000000001</v>
      </c>
      <c r="F1216" s="253"/>
      <c r="G1216" s="254">
        <f>ROUND(E1216*F1216,2)</f>
        <v>0</v>
      </c>
      <c r="H1216" s="231"/>
      <c r="I1216" s="230">
        <f>ROUND(E1216*H1216,2)</f>
        <v>0</v>
      </c>
      <c r="J1216" s="231"/>
      <c r="K1216" s="230">
        <f>ROUND(E1216*J1216,2)</f>
        <v>0</v>
      </c>
      <c r="L1216" s="230">
        <v>21</v>
      </c>
      <c r="M1216" s="230">
        <f>G1216*(1+L1216/100)</f>
        <v>0</v>
      </c>
      <c r="N1216" s="230">
        <v>0</v>
      </c>
      <c r="O1216" s="230">
        <f>ROUND(E1216*N1216,2)</f>
        <v>0</v>
      </c>
      <c r="P1216" s="230">
        <v>0</v>
      </c>
      <c r="Q1216" s="230">
        <f>ROUND(E1216*P1216,2)</f>
        <v>0</v>
      </c>
      <c r="R1216" s="230"/>
      <c r="S1216" s="230" t="s">
        <v>174</v>
      </c>
      <c r="T1216" s="230" t="s">
        <v>175</v>
      </c>
      <c r="U1216" s="230">
        <v>0</v>
      </c>
      <c r="V1216" s="230">
        <f>ROUND(E1216*U1216,2)</f>
        <v>0</v>
      </c>
      <c r="W1216" s="230"/>
      <c r="X1216" s="230" t="s">
        <v>1192</v>
      </c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1193</v>
      </c>
      <c r="AH1216" s="210"/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49">
        <v>262</v>
      </c>
      <c r="B1217" s="250" t="s">
        <v>1198</v>
      </c>
      <c r="C1217" s="260" t="s">
        <v>1199</v>
      </c>
      <c r="D1217" s="251" t="s">
        <v>254</v>
      </c>
      <c r="E1217" s="252">
        <v>101.86844000000001</v>
      </c>
      <c r="F1217" s="253"/>
      <c r="G1217" s="254">
        <f>ROUND(E1217*F1217,2)</f>
        <v>0</v>
      </c>
      <c r="H1217" s="231"/>
      <c r="I1217" s="230">
        <f>ROUND(E1217*H1217,2)</f>
        <v>0</v>
      </c>
      <c r="J1217" s="231"/>
      <c r="K1217" s="230">
        <f>ROUND(E1217*J1217,2)</f>
        <v>0</v>
      </c>
      <c r="L1217" s="230">
        <v>21</v>
      </c>
      <c r="M1217" s="230">
        <f>G1217*(1+L1217/100)</f>
        <v>0</v>
      </c>
      <c r="N1217" s="230">
        <v>0</v>
      </c>
      <c r="O1217" s="230">
        <f>ROUND(E1217*N1217,2)</f>
        <v>0</v>
      </c>
      <c r="P1217" s="230">
        <v>0</v>
      </c>
      <c r="Q1217" s="230">
        <f>ROUND(E1217*P1217,2)</f>
        <v>0</v>
      </c>
      <c r="R1217" s="230"/>
      <c r="S1217" s="230" t="s">
        <v>174</v>
      </c>
      <c r="T1217" s="230" t="s">
        <v>175</v>
      </c>
      <c r="U1217" s="230">
        <v>0</v>
      </c>
      <c r="V1217" s="230">
        <f>ROUND(E1217*U1217,2)</f>
        <v>0</v>
      </c>
      <c r="W1217" s="230"/>
      <c r="X1217" s="230" t="s">
        <v>1192</v>
      </c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1193</v>
      </c>
      <c r="AH1217" s="210"/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5">
      <c r="A1218" s="249">
        <v>263</v>
      </c>
      <c r="B1218" s="250" t="s">
        <v>1200</v>
      </c>
      <c r="C1218" s="260" t="s">
        <v>1201</v>
      </c>
      <c r="D1218" s="251" t="s">
        <v>254</v>
      </c>
      <c r="E1218" s="252">
        <v>1018.68442</v>
      </c>
      <c r="F1218" s="253"/>
      <c r="G1218" s="254">
        <f>ROUND(E1218*F1218,2)</f>
        <v>0</v>
      </c>
      <c r="H1218" s="231"/>
      <c r="I1218" s="230">
        <f>ROUND(E1218*H1218,2)</f>
        <v>0</v>
      </c>
      <c r="J1218" s="231"/>
      <c r="K1218" s="230">
        <f>ROUND(E1218*J1218,2)</f>
        <v>0</v>
      </c>
      <c r="L1218" s="230">
        <v>21</v>
      </c>
      <c r="M1218" s="230">
        <f>G1218*(1+L1218/100)</f>
        <v>0</v>
      </c>
      <c r="N1218" s="230">
        <v>0</v>
      </c>
      <c r="O1218" s="230">
        <f>ROUND(E1218*N1218,2)</f>
        <v>0</v>
      </c>
      <c r="P1218" s="230">
        <v>0</v>
      </c>
      <c r="Q1218" s="230">
        <f>ROUND(E1218*P1218,2)</f>
        <v>0</v>
      </c>
      <c r="R1218" s="230"/>
      <c r="S1218" s="230" t="s">
        <v>174</v>
      </c>
      <c r="T1218" s="230" t="s">
        <v>175</v>
      </c>
      <c r="U1218" s="230">
        <v>0</v>
      </c>
      <c r="V1218" s="230">
        <f>ROUND(E1218*U1218,2)</f>
        <v>0</v>
      </c>
      <c r="W1218" s="230"/>
      <c r="X1218" s="230" t="s">
        <v>1192</v>
      </c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1193</v>
      </c>
      <c r="AH1218" s="210"/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49">
        <v>264</v>
      </c>
      <c r="B1219" s="250" t="s">
        <v>1202</v>
      </c>
      <c r="C1219" s="260" t="s">
        <v>1203</v>
      </c>
      <c r="D1219" s="251" t="s">
        <v>254</v>
      </c>
      <c r="E1219" s="252">
        <v>101.86844000000001</v>
      </c>
      <c r="F1219" s="253"/>
      <c r="G1219" s="254">
        <f>ROUND(E1219*F1219,2)</f>
        <v>0</v>
      </c>
      <c r="H1219" s="231"/>
      <c r="I1219" s="230">
        <f>ROUND(E1219*H1219,2)</f>
        <v>0</v>
      </c>
      <c r="J1219" s="231"/>
      <c r="K1219" s="230">
        <f>ROUND(E1219*J1219,2)</f>
        <v>0</v>
      </c>
      <c r="L1219" s="230">
        <v>21</v>
      </c>
      <c r="M1219" s="230">
        <f>G1219*(1+L1219/100)</f>
        <v>0</v>
      </c>
      <c r="N1219" s="230">
        <v>0</v>
      </c>
      <c r="O1219" s="230">
        <f>ROUND(E1219*N1219,2)</f>
        <v>0</v>
      </c>
      <c r="P1219" s="230">
        <v>0</v>
      </c>
      <c r="Q1219" s="230">
        <f>ROUND(E1219*P1219,2)</f>
        <v>0</v>
      </c>
      <c r="R1219" s="230"/>
      <c r="S1219" s="230" t="s">
        <v>174</v>
      </c>
      <c r="T1219" s="230" t="s">
        <v>175</v>
      </c>
      <c r="U1219" s="230">
        <v>0</v>
      </c>
      <c r="V1219" s="230">
        <f>ROUND(E1219*U1219,2)</f>
        <v>0</v>
      </c>
      <c r="W1219" s="230"/>
      <c r="X1219" s="230" t="s">
        <v>1192</v>
      </c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1193</v>
      </c>
      <c r="AH1219" s="210"/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49">
        <v>265</v>
      </c>
      <c r="B1220" s="250" t="s">
        <v>1204</v>
      </c>
      <c r="C1220" s="260" t="s">
        <v>1205</v>
      </c>
      <c r="D1220" s="251" t="s">
        <v>254</v>
      </c>
      <c r="E1220" s="252">
        <v>203.73688000000001</v>
      </c>
      <c r="F1220" s="253"/>
      <c r="G1220" s="254">
        <f>ROUND(E1220*F1220,2)</f>
        <v>0</v>
      </c>
      <c r="H1220" s="231"/>
      <c r="I1220" s="230">
        <f>ROUND(E1220*H1220,2)</f>
        <v>0</v>
      </c>
      <c r="J1220" s="231"/>
      <c r="K1220" s="230">
        <f>ROUND(E1220*J1220,2)</f>
        <v>0</v>
      </c>
      <c r="L1220" s="230">
        <v>21</v>
      </c>
      <c r="M1220" s="230">
        <f>G1220*(1+L1220/100)</f>
        <v>0</v>
      </c>
      <c r="N1220" s="230">
        <v>0</v>
      </c>
      <c r="O1220" s="230">
        <f>ROUND(E1220*N1220,2)</f>
        <v>0</v>
      </c>
      <c r="P1220" s="230">
        <v>0</v>
      </c>
      <c r="Q1220" s="230">
        <f>ROUND(E1220*P1220,2)</f>
        <v>0</v>
      </c>
      <c r="R1220" s="230"/>
      <c r="S1220" s="230" t="s">
        <v>174</v>
      </c>
      <c r="T1220" s="230" t="s">
        <v>175</v>
      </c>
      <c r="U1220" s="230">
        <v>0</v>
      </c>
      <c r="V1220" s="230">
        <f>ROUND(E1220*U1220,2)</f>
        <v>0</v>
      </c>
      <c r="W1220" s="230"/>
      <c r="X1220" s="230" t="s">
        <v>1192</v>
      </c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1193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49">
        <v>266</v>
      </c>
      <c r="B1221" s="250" t="s">
        <v>1206</v>
      </c>
      <c r="C1221" s="260" t="s">
        <v>1207</v>
      </c>
      <c r="D1221" s="251" t="s">
        <v>254</v>
      </c>
      <c r="E1221" s="252">
        <v>101.86844000000001</v>
      </c>
      <c r="F1221" s="253"/>
      <c r="G1221" s="254">
        <f>ROUND(E1221*F1221,2)</f>
        <v>0</v>
      </c>
      <c r="H1221" s="231"/>
      <c r="I1221" s="230">
        <f>ROUND(E1221*H1221,2)</f>
        <v>0</v>
      </c>
      <c r="J1221" s="231"/>
      <c r="K1221" s="230">
        <f>ROUND(E1221*J1221,2)</f>
        <v>0</v>
      </c>
      <c r="L1221" s="230">
        <v>21</v>
      </c>
      <c r="M1221" s="230">
        <f>G1221*(1+L1221/100)</f>
        <v>0</v>
      </c>
      <c r="N1221" s="230">
        <v>0</v>
      </c>
      <c r="O1221" s="230">
        <f>ROUND(E1221*N1221,2)</f>
        <v>0</v>
      </c>
      <c r="P1221" s="230">
        <v>0</v>
      </c>
      <c r="Q1221" s="230">
        <f>ROUND(E1221*P1221,2)</f>
        <v>0</v>
      </c>
      <c r="R1221" s="230"/>
      <c r="S1221" s="230" t="s">
        <v>174</v>
      </c>
      <c r="T1221" s="230" t="s">
        <v>175</v>
      </c>
      <c r="U1221" s="230">
        <v>0</v>
      </c>
      <c r="V1221" s="230">
        <f>ROUND(E1221*U1221,2)</f>
        <v>0</v>
      </c>
      <c r="W1221" s="230"/>
      <c r="X1221" s="230" t="s">
        <v>1192</v>
      </c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1193</v>
      </c>
      <c r="AH1221" s="210"/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x14ac:dyDescent="0.25">
      <c r="A1222" s="237" t="s">
        <v>169</v>
      </c>
      <c r="B1222" s="238" t="s">
        <v>142</v>
      </c>
      <c r="C1222" s="257" t="s">
        <v>29</v>
      </c>
      <c r="D1222" s="239"/>
      <c r="E1222" s="240"/>
      <c r="F1222" s="241"/>
      <c r="G1222" s="242">
        <f>SUMIF(AG1223:AG1231,"&lt;&gt;NOR",G1223:G1231)</f>
        <v>0</v>
      </c>
      <c r="H1222" s="236"/>
      <c r="I1222" s="236">
        <f>SUM(I1223:I1231)</f>
        <v>0</v>
      </c>
      <c r="J1222" s="236"/>
      <c r="K1222" s="236">
        <f>SUM(K1223:K1231)</f>
        <v>0</v>
      </c>
      <c r="L1222" s="236"/>
      <c r="M1222" s="236">
        <f>SUM(M1223:M1231)</f>
        <v>0</v>
      </c>
      <c r="N1222" s="236"/>
      <c r="O1222" s="236">
        <f>SUM(O1223:O1231)</f>
        <v>0</v>
      </c>
      <c r="P1222" s="236"/>
      <c r="Q1222" s="236">
        <f>SUM(Q1223:Q1231)</f>
        <v>0</v>
      </c>
      <c r="R1222" s="236"/>
      <c r="S1222" s="236"/>
      <c r="T1222" s="236"/>
      <c r="U1222" s="236"/>
      <c r="V1222" s="236">
        <f>SUM(V1223:V1231)</f>
        <v>0</v>
      </c>
      <c r="W1222" s="236"/>
      <c r="X1222" s="236"/>
      <c r="AG1222" t="s">
        <v>170</v>
      </c>
    </row>
    <row r="1223" spans="1:60" ht="30.6" outlineLevel="1" x14ac:dyDescent="0.25">
      <c r="A1223" s="249">
        <v>267</v>
      </c>
      <c r="B1223" s="250" t="s">
        <v>60</v>
      </c>
      <c r="C1223" s="260" t="s">
        <v>1208</v>
      </c>
      <c r="D1223" s="251" t="s">
        <v>1209</v>
      </c>
      <c r="E1223" s="252">
        <v>1</v>
      </c>
      <c r="F1223" s="253"/>
      <c r="G1223" s="254">
        <f>ROUND(E1223*F1223,2)</f>
        <v>0</v>
      </c>
      <c r="H1223" s="231"/>
      <c r="I1223" s="230">
        <f>ROUND(E1223*H1223,2)</f>
        <v>0</v>
      </c>
      <c r="J1223" s="231"/>
      <c r="K1223" s="230">
        <f>ROUND(E1223*J1223,2)</f>
        <v>0</v>
      </c>
      <c r="L1223" s="230">
        <v>21</v>
      </c>
      <c r="M1223" s="230">
        <f>G1223*(1+L1223/100)</f>
        <v>0</v>
      </c>
      <c r="N1223" s="230">
        <v>0</v>
      </c>
      <c r="O1223" s="230">
        <f>ROUND(E1223*N1223,2)</f>
        <v>0</v>
      </c>
      <c r="P1223" s="230">
        <v>0</v>
      </c>
      <c r="Q1223" s="230">
        <f>ROUND(E1223*P1223,2)</f>
        <v>0</v>
      </c>
      <c r="R1223" s="230"/>
      <c r="S1223" s="230" t="s">
        <v>328</v>
      </c>
      <c r="T1223" s="230" t="s">
        <v>175</v>
      </c>
      <c r="U1223" s="230">
        <v>0</v>
      </c>
      <c r="V1223" s="230">
        <f>ROUND(E1223*U1223,2)</f>
        <v>0</v>
      </c>
      <c r="W1223" s="230"/>
      <c r="X1223" s="230" t="s">
        <v>176</v>
      </c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193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ht="20.399999999999999" outlineLevel="1" x14ac:dyDescent="0.25">
      <c r="A1224" s="249">
        <v>268</v>
      </c>
      <c r="B1224" s="250" t="s">
        <v>61</v>
      </c>
      <c r="C1224" s="260" t="s">
        <v>1210</v>
      </c>
      <c r="D1224" s="251" t="s">
        <v>1209</v>
      </c>
      <c r="E1224" s="252">
        <v>1</v>
      </c>
      <c r="F1224" s="253"/>
      <c r="G1224" s="254">
        <f>ROUND(E1224*F1224,2)</f>
        <v>0</v>
      </c>
      <c r="H1224" s="231"/>
      <c r="I1224" s="230">
        <f>ROUND(E1224*H1224,2)</f>
        <v>0</v>
      </c>
      <c r="J1224" s="231"/>
      <c r="K1224" s="230">
        <f>ROUND(E1224*J1224,2)</f>
        <v>0</v>
      </c>
      <c r="L1224" s="230">
        <v>21</v>
      </c>
      <c r="M1224" s="230">
        <f>G1224*(1+L1224/100)</f>
        <v>0</v>
      </c>
      <c r="N1224" s="230">
        <v>0</v>
      </c>
      <c r="O1224" s="230">
        <f>ROUND(E1224*N1224,2)</f>
        <v>0</v>
      </c>
      <c r="P1224" s="230">
        <v>0</v>
      </c>
      <c r="Q1224" s="230">
        <f>ROUND(E1224*P1224,2)</f>
        <v>0</v>
      </c>
      <c r="R1224" s="230"/>
      <c r="S1224" s="230" t="s">
        <v>328</v>
      </c>
      <c r="T1224" s="230" t="s">
        <v>175</v>
      </c>
      <c r="U1224" s="230">
        <v>0</v>
      </c>
      <c r="V1224" s="230">
        <f>ROUND(E1224*U1224,2)</f>
        <v>0</v>
      </c>
      <c r="W1224" s="230"/>
      <c r="X1224" s="230" t="s">
        <v>176</v>
      </c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193</v>
      </c>
      <c r="AH1224" s="210"/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ht="20.399999999999999" outlineLevel="1" x14ac:dyDescent="0.25">
      <c r="A1225" s="249">
        <v>269</v>
      </c>
      <c r="B1225" s="250" t="s">
        <v>63</v>
      </c>
      <c r="C1225" s="260" t="s">
        <v>1211</v>
      </c>
      <c r="D1225" s="251" t="s">
        <v>1209</v>
      </c>
      <c r="E1225" s="252">
        <v>1</v>
      </c>
      <c r="F1225" s="253"/>
      <c r="G1225" s="254">
        <f>ROUND(E1225*F1225,2)</f>
        <v>0</v>
      </c>
      <c r="H1225" s="231"/>
      <c r="I1225" s="230">
        <f>ROUND(E1225*H1225,2)</f>
        <v>0</v>
      </c>
      <c r="J1225" s="231"/>
      <c r="K1225" s="230">
        <f>ROUND(E1225*J1225,2)</f>
        <v>0</v>
      </c>
      <c r="L1225" s="230">
        <v>21</v>
      </c>
      <c r="M1225" s="230">
        <f>G1225*(1+L1225/100)</f>
        <v>0</v>
      </c>
      <c r="N1225" s="230">
        <v>0</v>
      </c>
      <c r="O1225" s="230">
        <f>ROUND(E1225*N1225,2)</f>
        <v>0</v>
      </c>
      <c r="P1225" s="230">
        <v>0</v>
      </c>
      <c r="Q1225" s="230">
        <f>ROUND(E1225*P1225,2)</f>
        <v>0</v>
      </c>
      <c r="R1225" s="230"/>
      <c r="S1225" s="230" t="s">
        <v>328</v>
      </c>
      <c r="T1225" s="230" t="s">
        <v>175</v>
      </c>
      <c r="U1225" s="230">
        <v>0</v>
      </c>
      <c r="V1225" s="230">
        <f>ROUND(E1225*U1225,2)</f>
        <v>0</v>
      </c>
      <c r="W1225" s="230"/>
      <c r="X1225" s="230" t="s">
        <v>344</v>
      </c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749</v>
      </c>
      <c r="AH1225" s="210"/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ht="20.399999999999999" outlineLevel="1" x14ac:dyDescent="0.25">
      <c r="A1226" s="249">
        <v>270</v>
      </c>
      <c r="B1226" s="250" t="s">
        <v>67</v>
      </c>
      <c r="C1226" s="260" t="s">
        <v>1212</v>
      </c>
      <c r="D1226" s="251" t="s">
        <v>1209</v>
      </c>
      <c r="E1226" s="252">
        <v>1</v>
      </c>
      <c r="F1226" s="253"/>
      <c r="G1226" s="254">
        <f>ROUND(E1226*F1226,2)</f>
        <v>0</v>
      </c>
      <c r="H1226" s="231"/>
      <c r="I1226" s="230">
        <f>ROUND(E1226*H1226,2)</f>
        <v>0</v>
      </c>
      <c r="J1226" s="231"/>
      <c r="K1226" s="230">
        <f>ROUND(E1226*J1226,2)</f>
        <v>0</v>
      </c>
      <c r="L1226" s="230">
        <v>21</v>
      </c>
      <c r="M1226" s="230">
        <f>G1226*(1+L1226/100)</f>
        <v>0</v>
      </c>
      <c r="N1226" s="230">
        <v>0</v>
      </c>
      <c r="O1226" s="230">
        <f>ROUND(E1226*N1226,2)</f>
        <v>0</v>
      </c>
      <c r="P1226" s="230">
        <v>0</v>
      </c>
      <c r="Q1226" s="230">
        <f>ROUND(E1226*P1226,2)</f>
        <v>0</v>
      </c>
      <c r="R1226" s="230"/>
      <c r="S1226" s="230" t="s">
        <v>328</v>
      </c>
      <c r="T1226" s="230" t="s">
        <v>175</v>
      </c>
      <c r="U1226" s="230">
        <v>0</v>
      </c>
      <c r="V1226" s="230">
        <f>ROUND(E1226*U1226,2)</f>
        <v>0</v>
      </c>
      <c r="W1226" s="230"/>
      <c r="X1226" s="230" t="s">
        <v>344</v>
      </c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749</v>
      </c>
      <c r="AH1226" s="210"/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ht="20.399999999999999" outlineLevel="1" x14ac:dyDescent="0.25">
      <c r="A1227" s="249">
        <v>271</v>
      </c>
      <c r="B1227" s="250" t="s">
        <v>1213</v>
      </c>
      <c r="C1227" s="260" t="s">
        <v>1214</v>
      </c>
      <c r="D1227" s="251" t="s">
        <v>1209</v>
      </c>
      <c r="E1227" s="252">
        <v>1</v>
      </c>
      <c r="F1227" s="253"/>
      <c r="G1227" s="254">
        <f>ROUND(E1227*F1227,2)</f>
        <v>0</v>
      </c>
      <c r="H1227" s="231"/>
      <c r="I1227" s="230">
        <f>ROUND(E1227*H1227,2)</f>
        <v>0</v>
      </c>
      <c r="J1227" s="231"/>
      <c r="K1227" s="230">
        <f>ROUND(E1227*J1227,2)</f>
        <v>0</v>
      </c>
      <c r="L1227" s="230">
        <v>21</v>
      </c>
      <c r="M1227" s="230">
        <f>G1227*(1+L1227/100)</f>
        <v>0</v>
      </c>
      <c r="N1227" s="230">
        <v>0</v>
      </c>
      <c r="O1227" s="230">
        <f>ROUND(E1227*N1227,2)</f>
        <v>0</v>
      </c>
      <c r="P1227" s="230">
        <v>0</v>
      </c>
      <c r="Q1227" s="230">
        <f>ROUND(E1227*P1227,2)</f>
        <v>0</v>
      </c>
      <c r="R1227" s="230"/>
      <c r="S1227" s="230" t="s">
        <v>328</v>
      </c>
      <c r="T1227" s="230" t="s">
        <v>175</v>
      </c>
      <c r="U1227" s="230">
        <v>0</v>
      </c>
      <c r="V1227" s="230">
        <f>ROUND(E1227*U1227,2)</f>
        <v>0</v>
      </c>
      <c r="W1227" s="230"/>
      <c r="X1227" s="230" t="s">
        <v>344</v>
      </c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749</v>
      </c>
      <c r="AH1227" s="210"/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ht="20.399999999999999" outlineLevel="1" x14ac:dyDescent="0.25">
      <c r="A1228" s="249">
        <v>272</v>
      </c>
      <c r="B1228" s="250" t="s">
        <v>1215</v>
      </c>
      <c r="C1228" s="260" t="s">
        <v>1216</v>
      </c>
      <c r="D1228" s="251" t="s">
        <v>1209</v>
      </c>
      <c r="E1228" s="252">
        <v>1</v>
      </c>
      <c r="F1228" s="253"/>
      <c r="G1228" s="254">
        <f>ROUND(E1228*F1228,2)</f>
        <v>0</v>
      </c>
      <c r="H1228" s="231"/>
      <c r="I1228" s="230">
        <f>ROUND(E1228*H1228,2)</f>
        <v>0</v>
      </c>
      <c r="J1228" s="231"/>
      <c r="K1228" s="230">
        <f>ROUND(E1228*J1228,2)</f>
        <v>0</v>
      </c>
      <c r="L1228" s="230">
        <v>21</v>
      </c>
      <c r="M1228" s="230">
        <f>G1228*(1+L1228/100)</f>
        <v>0</v>
      </c>
      <c r="N1228" s="230">
        <v>0</v>
      </c>
      <c r="O1228" s="230">
        <f>ROUND(E1228*N1228,2)</f>
        <v>0</v>
      </c>
      <c r="P1228" s="230">
        <v>0</v>
      </c>
      <c r="Q1228" s="230">
        <f>ROUND(E1228*P1228,2)</f>
        <v>0</v>
      </c>
      <c r="R1228" s="230"/>
      <c r="S1228" s="230" t="s">
        <v>328</v>
      </c>
      <c r="T1228" s="230" t="s">
        <v>175</v>
      </c>
      <c r="U1228" s="230">
        <v>0</v>
      </c>
      <c r="V1228" s="230">
        <f>ROUND(E1228*U1228,2)</f>
        <v>0</v>
      </c>
      <c r="W1228" s="230"/>
      <c r="X1228" s="230" t="s">
        <v>344</v>
      </c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749</v>
      </c>
      <c r="AH1228" s="210"/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49">
        <v>273</v>
      </c>
      <c r="B1229" s="250" t="s">
        <v>1217</v>
      </c>
      <c r="C1229" s="260" t="s">
        <v>1218</v>
      </c>
      <c r="D1229" s="251" t="s">
        <v>1209</v>
      </c>
      <c r="E1229" s="252">
        <v>1</v>
      </c>
      <c r="F1229" s="253"/>
      <c r="G1229" s="254">
        <f>ROUND(E1229*F1229,2)</f>
        <v>0</v>
      </c>
      <c r="H1229" s="231"/>
      <c r="I1229" s="230">
        <f>ROUND(E1229*H1229,2)</f>
        <v>0</v>
      </c>
      <c r="J1229" s="231"/>
      <c r="K1229" s="230">
        <f>ROUND(E1229*J1229,2)</f>
        <v>0</v>
      </c>
      <c r="L1229" s="230">
        <v>21</v>
      </c>
      <c r="M1229" s="230">
        <f>G1229*(1+L1229/100)</f>
        <v>0</v>
      </c>
      <c r="N1229" s="230">
        <v>0</v>
      </c>
      <c r="O1229" s="230">
        <f>ROUND(E1229*N1229,2)</f>
        <v>0</v>
      </c>
      <c r="P1229" s="230">
        <v>0</v>
      </c>
      <c r="Q1229" s="230">
        <f>ROUND(E1229*P1229,2)</f>
        <v>0</v>
      </c>
      <c r="R1229" s="230"/>
      <c r="S1229" s="230" t="s">
        <v>328</v>
      </c>
      <c r="T1229" s="230" t="s">
        <v>175</v>
      </c>
      <c r="U1229" s="230">
        <v>0</v>
      </c>
      <c r="V1229" s="230">
        <f>ROUND(E1229*U1229,2)</f>
        <v>0</v>
      </c>
      <c r="W1229" s="230"/>
      <c r="X1229" s="230" t="s">
        <v>344</v>
      </c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345</v>
      </c>
      <c r="AH1229" s="210"/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ht="20.399999999999999" outlineLevel="1" x14ac:dyDescent="0.25">
      <c r="A1230" s="249">
        <v>274</v>
      </c>
      <c r="B1230" s="250" t="s">
        <v>1219</v>
      </c>
      <c r="C1230" s="260" t="s">
        <v>1220</v>
      </c>
      <c r="D1230" s="251" t="s">
        <v>1209</v>
      </c>
      <c r="E1230" s="252">
        <v>1</v>
      </c>
      <c r="F1230" s="253"/>
      <c r="G1230" s="254">
        <f>ROUND(E1230*F1230,2)</f>
        <v>0</v>
      </c>
      <c r="H1230" s="231"/>
      <c r="I1230" s="230">
        <f>ROUND(E1230*H1230,2)</f>
        <v>0</v>
      </c>
      <c r="J1230" s="231"/>
      <c r="K1230" s="230">
        <f>ROUND(E1230*J1230,2)</f>
        <v>0</v>
      </c>
      <c r="L1230" s="230">
        <v>21</v>
      </c>
      <c r="M1230" s="230">
        <f>G1230*(1+L1230/100)</f>
        <v>0</v>
      </c>
      <c r="N1230" s="230">
        <v>0</v>
      </c>
      <c r="O1230" s="230">
        <f>ROUND(E1230*N1230,2)</f>
        <v>0</v>
      </c>
      <c r="P1230" s="230">
        <v>0</v>
      </c>
      <c r="Q1230" s="230">
        <f>ROUND(E1230*P1230,2)</f>
        <v>0</v>
      </c>
      <c r="R1230" s="230"/>
      <c r="S1230" s="230" t="s">
        <v>328</v>
      </c>
      <c r="T1230" s="230" t="s">
        <v>175</v>
      </c>
      <c r="U1230" s="230">
        <v>0</v>
      </c>
      <c r="V1230" s="230">
        <f>ROUND(E1230*U1230,2)</f>
        <v>0</v>
      </c>
      <c r="W1230" s="230"/>
      <c r="X1230" s="230" t="s">
        <v>344</v>
      </c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749</v>
      </c>
      <c r="AH1230" s="210"/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ht="20.399999999999999" outlineLevel="1" x14ac:dyDescent="0.25">
      <c r="A1231" s="243">
        <v>275</v>
      </c>
      <c r="B1231" s="244" t="s">
        <v>1221</v>
      </c>
      <c r="C1231" s="258" t="s">
        <v>1222</v>
      </c>
      <c r="D1231" s="245" t="s">
        <v>1209</v>
      </c>
      <c r="E1231" s="246">
        <v>1</v>
      </c>
      <c r="F1231" s="247"/>
      <c r="G1231" s="248">
        <f>ROUND(E1231*F1231,2)</f>
        <v>0</v>
      </c>
      <c r="H1231" s="231"/>
      <c r="I1231" s="230">
        <f>ROUND(E1231*H1231,2)</f>
        <v>0</v>
      </c>
      <c r="J1231" s="231"/>
      <c r="K1231" s="230">
        <f>ROUND(E1231*J1231,2)</f>
        <v>0</v>
      </c>
      <c r="L1231" s="230">
        <v>21</v>
      </c>
      <c r="M1231" s="230">
        <f>G1231*(1+L1231/100)</f>
        <v>0</v>
      </c>
      <c r="N1231" s="230">
        <v>0</v>
      </c>
      <c r="O1231" s="230">
        <f>ROUND(E1231*N1231,2)</f>
        <v>0</v>
      </c>
      <c r="P1231" s="230">
        <v>0</v>
      </c>
      <c r="Q1231" s="230">
        <f>ROUND(E1231*P1231,2)</f>
        <v>0</v>
      </c>
      <c r="R1231" s="230"/>
      <c r="S1231" s="230" t="s">
        <v>328</v>
      </c>
      <c r="T1231" s="230" t="s">
        <v>175</v>
      </c>
      <c r="U1231" s="230">
        <v>0</v>
      </c>
      <c r="V1231" s="230">
        <f>ROUND(E1231*U1231,2)</f>
        <v>0</v>
      </c>
      <c r="W1231" s="230"/>
      <c r="X1231" s="230" t="s">
        <v>344</v>
      </c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749</v>
      </c>
      <c r="AH1231" s="210"/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x14ac:dyDescent="0.25">
      <c r="A1232" s="3"/>
      <c r="B1232" s="4"/>
      <c r="C1232" s="264"/>
      <c r="D1232" s="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AE1232">
        <v>15</v>
      </c>
      <c r="AF1232">
        <v>21</v>
      </c>
      <c r="AG1232" t="s">
        <v>156</v>
      </c>
    </row>
    <row r="1233" spans="1:33" x14ac:dyDescent="0.25">
      <c r="A1233" s="213"/>
      <c r="B1233" s="214" t="s">
        <v>31</v>
      </c>
      <c r="C1233" s="265"/>
      <c r="D1233" s="215"/>
      <c r="E1233" s="216"/>
      <c r="F1233" s="216"/>
      <c r="G1233" s="256">
        <f>G8+G43+G154+G168+G219+G276+G306+G347+G405+G459+G485+G523+G610+G612+G655+G813+G897+G921+G974+G996+G999+G1018+G1023+G1067+G1139+G1149+G1191+G1202+G1211+G1213+G1222</f>
        <v>0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AE1233">
        <f>SUMIF(L7:L1231,AE1232,G7:G1231)</f>
        <v>0</v>
      </c>
      <c r="AF1233">
        <f>SUMIF(L7:L1231,AF1232,G7:G1231)</f>
        <v>0</v>
      </c>
      <c r="AG1233" t="s">
        <v>1223</v>
      </c>
    </row>
    <row r="1234" spans="1:33" x14ac:dyDescent="0.25">
      <c r="A1234" s="3"/>
      <c r="B1234" s="4"/>
      <c r="C1234" s="264"/>
      <c r="D1234" s="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</row>
    <row r="1235" spans="1:33" x14ac:dyDescent="0.25">
      <c r="A1235" s="3"/>
      <c r="B1235" s="4"/>
      <c r="C1235" s="264"/>
      <c r="D1235" s="6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</row>
    <row r="1236" spans="1:33" x14ac:dyDescent="0.25">
      <c r="A1236" s="217" t="s">
        <v>1224</v>
      </c>
      <c r="B1236" s="217"/>
      <c r="C1236" s="266"/>
      <c r="D1236" s="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</row>
    <row r="1237" spans="1:33" x14ac:dyDescent="0.25">
      <c r="A1237" s="218"/>
      <c r="B1237" s="219"/>
      <c r="C1237" s="267"/>
      <c r="D1237" s="219"/>
      <c r="E1237" s="219"/>
      <c r="F1237" s="219"/>
      <c r="G1237" s="220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AG1237" t="s">
        <v>1225</v>
      </c>
    </row>
    <row r="1238" spans="1:33" x14ac:dyDescent="0.25">
      <c r="A1238" s="221"/>
      <c r="B1238" s="222"/>
      <c r="C1238" s="268"/>
      <c r="D1238" s="222"/>
      <c r="E1238" s="222"/>
      <c r="F1238" s="222"/>
      <c r="G1238" s="22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</row>
    <row r="1239" spans="1:33" x14ac:dyDescent="0.25">
      <c r="A1239" s="221"/>
      <c r="B1239" s="222"/>
      <c r="C1239" s="268"/>
      <c r="D1239" s="222"/>
      <c r="E1239" s="222"/>
      <c r="F1239" s="222"/>
      <c r="G1239" s="22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</row>
    <row r="1240" spans="1:33" x14ac:dyDescent="0.25">
      <c r="A1240" s="221"/>
      <c r="B1240" s="222"/>
      <c r="C1240" s="268"/>
      <c r="D1240" s="222"/>
      <c r="E1240" s="222"/>
      <c r="F1240" s="222"/>
      <c r="G1240" s="22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</row>
    <row r="1241" spans="1:33" x14ac:dyDescent="0.25">
      <c r="A1241" s="224"/>
      <c r="B1241" s="225"/>
      <c r="C1241" s="269"/>
      <c r="D1241" s="225"/>
      <c r="E1241" s="225"/>
      <c r="F1241" s="225"/>
      <c r="G1241" s="226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</row>
    <row r="1242" spans="1:33" x14ac:dyDescent="0.25">
      <c r="A1242" s="3"/>
      <c r="B1242" s="4"/>
      <c r="C1242" s="264"/>
      <c r="D1242" s="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</row>
    <row r="1243" spans="1:33" x14ac:dyDescent="0.25">
      <c r="C1243" s="270"/>
      <c r="D1243" s="10"/>
      <c r="AG1243" t="s">
        <v>1226</v>
      </c>
    </row>
    <row r="1244" spans="1:33" x14ac:dyDescent="0.25">
      <c r="D1244" s="10"/>
    </row>
    <row r="1245" spans="1:33" x14ac:dyDescent="0.25">
      <c r="D1245" s="10"/>
    </row>
    <row r="1246" spans="1:33" x14ac:dyDescent="0.25">
      <c r="D1246" s="10"/>
    </row>
    <row r="1247" spans="1:33" x14ac:dyDescent="0.25">
      <c r="D1247" s="10"/>
    </row>
    <row r="1248" spans="1:33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236:C1236"/>
    <mergeCell ref="A1237:G124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6D70-54B2-4F45-A33A-7B48EA1C6E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169</v>
      </c>
      <c r="B8" s="238" t="s">
        <v>73</v>
      </c>
      <c r="C8" s="257" t="s">
        <v>74</v>
      </c>
      <c r="D8" s="239"/>
      <c r="E8" s="240"/>
      <c r="F8" s="241"/>
      <c r="G8" s="242">
        <f>SUMIF(AG9:AG22,"&lt;&gt;NOR",G9:G22)</f>
        <v>0</v>
      </c>
      <c r="H8" s="236"/>
      <c r="I8" s="236">
        <f>SUM(I9:I22)</f>
        <v>0</v>
      </c>
      <c r="J8" s="236"/>
      <c r="K8" s="236">
        <f>SUM(K9:K22)</f>
        <v>0</v>
      </c>
      <c r="L8" s="236"/>
      <c r="M8" s="236">
        <f>SUM(M9:M22)</f>
        <v>0</v>
      </c>
      <c r="N8" s="236"/>
      <c r="O8" s="236">
        <f>SUM(O9:O22)</f>
        <v>0</v>
      </c>
      <c r="P8" s="236"/>
      <c r="Q8" s="236">
        <f>SUM(Q9:Q22)</f>
        <v>0</v>
      </c>
      <c r="R8" s="236"/>
      <c r="S8" s="236"/>
      <c r="T8" s="236"/>
      <c r="U8" s="236"/>
      <c r="V8" s="236">
        <f>SUM(V9:V22)</f>
        <v>0</v>
      </c>
      <c r="W8" s="236"/>
      <c r="X8" s="236"/>
      <c r="AG8" t="s">
        <v>170</v>
      </c>
    </row>
    <row r="9" spans="1:60" outlineLevel="1" x14ac:dyDescent="0.25">
      <c r="A9" s="249">
        <v>1</v>
      </c>
      <c r="B9" s="250" t="s">
        <v>1227</v>
      </c>
      <c r="C9" s="260" t="s">
        <v>1228</v>
      </c>
      <c r="D9" s="251" t="s">
        <v>616</v>
      </c>
      <c r="E9" s="252">
        <v>5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328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193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1229</v>
      </c>
      <c r="C10" s="260" t="s">
        <v>1230</v>
      </c>
      <c r="D10" s="251" t="s">
        <v>616</v>
      </c>
      <c r="E10" s="252">
        <v>5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328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1231</v>
      </c>
      <c r="C11" s="260" t="s">
        <v>1232</v>
      </c>
      <c r="D11" s="251" t="s">
        <v>616</v>
      </c>
      <c r="E11" s="252">
        <v>3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328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193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1233</v>
      </c>
      <c r="C12" s="260" t="s">
        <v>1234</v>
      </c>
      <c r="D12" s="251" t="s">
        <v>616</v>
      </c>
      <c r="E12" s="252">
        <v>7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328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193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1235</v>
      </c>
      <c r="C13" s="260" t="s">
        <v>1236</v>
      </c>
      <c r="D13" s="251" t="s">
        <v>616</v>
      </c>
      <c r="E13" s="252">
        <v>14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328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193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1237</v>
      </c>
      <c r="C14" s="260" t="s">
        <v>1238</v>
      </c>
      <c r="D14" s="251" t="s">
        <v>616</v>
      </c>
      <c r="E14" s="252">
        <v>7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328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193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1239</v>
      </c>
      <c r="C15" s="260" t="s">
        <v>1240</v>
      </c>
      <c r="D15" s="251" t="s">
        <v>616</v>
      </c>
      <c r="E15" s="252">
        <v>7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328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193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1241</v>
      </c>
      <c r="C16" s="260" t="s">
        <v>1242</v>
      </c>
      <c r="D16" s="251" t="s">
        <v>616</v>
      </c>
      <c r="E16" s="252">
        <v>7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328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193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1243</v>
      </c>
      <c r="C17" s="260" t="s">
        <v>1244</v>
      </c>
      <c r="D17" s="251" t="s">
        <v>616</v>
      </c>
      <c r="E17" s="252">
        <v>5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328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193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9">
        <v>10</v>
      </c>
      <c r="B18" s="250" t="s">
        <v>1245</v>
      </c>
      <c r="C18" s="260" t="s">
        <v>1246</v>
      </c>
      <c r="D18" s="251" t="s">
        <v>616</v>
      </c>
      <c r="E18" s="252">
        <v>5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328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344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9">
        <v>11</v>
      </c>
      <c r="B19" s="250" t="s">
        <v>1247</v>
      </c>
      <c r="C19" s="260" t="s">
        <v>1248</v>
      </c>
      <c r="D19" s="251" t="s">
        <v>616</v>
      </c>
      <c r="E19" s="252">
        <v>3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328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344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749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9">
        <v>12</v>
      </c>
      <c r="B20" s="250" t="s">
        <v>1249</v>
      </c>
      <c r="C20" s="260" t="s">
        <v>1250</v>
      </c>
      <c r="D20" s="251" t="s">
        <v>616</v>
      </c>
      <c r="E20" s="252">
        <v>5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328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344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749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1251</v>
      </c>
      <c r="C21" s="260" t="s">
        <v>1252</v>
      </c>
      <c r="D21" s="251" t="s">
        <v>616</v>
      </c>
      <c r="E21" s="252">
        <v>7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328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344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1253</v>
      </c>
      <c r="C22" s="260" t="s">
        <v>1254</v>
      </c>
      <c r="D22" s="251" t="s">
        <v>616</v>
      </c>
      <c r="E22" s="252">
        <v>7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328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344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749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7" t="s">
        <v>169</v>
      </c>
      <c r="B23" s="238" t="s">
        <v>75</v>
      </c>
      <c r="C23" s="257" t="s">
        <v>76</v>
      </c>
      <c r="D23" s="239"/>
      <c r="E23" s="240"/>
      <c r="F23" s="241"/>
      <c r="G23" s="242">
        <f>SUMIF(AG24:AG61,"&lt;&gt;NOR",G24:G61)</f>
        <v>0</v>
      </c>
      <c r="H23" s="236"/>
      <c r="I23" s="236">
        <f>SUM(I24:I61)</f>
        <v>0</v>
      </c>
      <c r="J23" s="236"/>
      <c r="K23" s="236">
        <f>SUM(K24:K61)</f>
        <v>0</v>
      </c>
      <c r="L23" s="236"/>
      <c r="M23" s="236">
        <f>SUM(M24:M61)</f>
        <v>0</v>
      </c>
      <c r="N23" s="236"/>
      <c r="O23" s="236">
        <f>SUM(O24:O61)</f>
        <v>0</v>
      </c>
      <c r="P23" s="236"/>
      <c r="Q23" s="236">
        <f>SUM(Q24:Q61)</f>
        <v>0</v>
      </c>
      <c r="R23" s="236"/>
      <c r="S23" s="236"/>
      <c r="T23" s="236"/>
      <c r="U23" s="236"/>
      <c r="V23" s="236">
        <f>SUM(V24:V61)</f>
        <v>0</v>
      </c>
      <c r="W23" s="236"/>
      <c r="X23" s="236"/>
      <c r="AG23" t="s">
        <v>170</v>
      </c>
    </row>
    <row r="24" spans="1:60" outlineLevel="1" x14ac:dyDescent="0.25">
      <c r="A24" s="249">
        <v>15</v>
      </c>
      <c r="B24" s="250" t="s">
        <v>1255</v>
      </c>
      <c r="C24" s="260" t="s">
        <v>1256</v>
      </c>
      <c r="D24" s="251" t="s">
        <v>301</v>
      </c>
      <c r="E24" s="252">
        <v>64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328</v>
      </c>
      <c r="T24" s="230" t="s">
        <v>175</v>
      </c>
      <c r="U24" s="230">
        <v>0</v>
      </c>
      <c r="V24" s="230">
        <f>ROUND(E24*U24,2)</f>
        <v>0</v>
      </c>
      <c r="W24" s="230"/>
      <c r="X24" s="230" t="s">
        <v>176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193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16</v>
      </c>
      <c r="B25" s="250" t="s">
        <v>1257</v>
      </c>
      <c r="C25" s="260" t="s">
        <v>1258</v>
      </c>
      <c r="D25" s="251" t="s">
        <v>301</v>
      </c>
      <c r="E25" s="252">
        <v>62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328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17</v>
      </c>
      <c r="B26" s="250" t="s">
        <v>1259</v>
      </c>
      <c r="C26" s="260" t="s">
        <v>1260</v>
      </c>
      <c r="D26" s="251" t="s">
        <v>301</v>
      </c>
      <c r="E26" s="252">
        <v>56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328</v>
      </c>
      <c r="T26" s="230" t="s">
        <v>175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18</v>
      </c>
      <c r="B27" s="250" t="s">
        <v>1261</v>
      </c>
      <c r="C27" s="260" t="s">
        <v>1262</v>
      </c>
      <c r="D27" s="251" t="s">
        <v>301</v>
      </c>
      <c r="E27" s="252">
        <v>64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328</v>
      </c>
      <c r="T27" s="230" t="s">
        <v>175</v>
      </c>
      <c r="U27" s="230">
        <v>0</v>
      </c>
      <c r="V27" s="230">
        <f>ROUND(E27*U27,2)</f>
        <v>0</v>
      </c>
      <c r="W27" s="230"/>
      <c r="X27" s="230" t="s">
        <v>176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193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19</v>
      </c>
      <c r="B28" s="250" t="s">
        <v>1263</v>
      </c>
      <c r="C28" s="260" t="s">
        <v>1264</v>
      </c>
      <c r="D28" s="251" t="s">
        <v>301</v>
      </c>
      <c r="E28" s="252">
        <v>62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328</v>
      </c>
      <c r="T28" s="230" t="s">
        <v>175</v>
      </c>
      <c r="U28" s="230">
        <v>0</v>
      </c>
      <c r="V28" s="230">
        <f>ROUND(E28*U28,2)</f>
        <v>0</v>
      </c>
      <c r="W28" s="230"/>
      <c r="X28" s="230" t="s">
        <v>176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193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20</v>
      </c>
      <c r="B29" s="250" t="s">
        <v>1265</v>
      </c>
      <c r="C29" s="260" t="s">
        <v>1266</v>
      </c>
      <c r="D29" s="251" t="s">
        <v>301</v>
      </c>
      <c r="E29" s="252">
        <v>56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328</v>
      </c>
      <c r="T29" s="230" t="s">
        <v>175</v>
      </c>
      <c r="U29" s="230">
        <v>0</v>
      </c>
      <c r="V29" s="230">
        <f>ROUND(E29*U29,2)</f>
        <v>0</v>
      </c>
      <c r="W29" s="230"/>
      <c r="X29" s="230" t="s">
        <v>176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193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9">
        <v>21</v>
      </c>
      <c r="B30" s="250" t="s">
        <v>1267</v>
      </c>
      <c r="C30" s="260" t="s">
        <v>1268</v>
      </c>
      <c r="D30" s="251" t="s">
        <v>301</v>
      </c>
      <c r="E30" s="252">
        <v>64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328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22</v>
      </c>
      <c r="B31" s="250" t="s">
        <v>1269</v>
      </c>
      <c r="C31" s="260" t="s">
        <v>1270</v>
      </c>
      <c r="D31" s="251" t="s">
        <v>301</v>
      </c>
      <c r="E31" s="252">
        <v>62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328</v>
      </c>
      <c r="T31" s="230" t="s">
        <v>175</v>
      </c>
      <c r="U31" s="230">
        <v>0</v>
      </c>
      <c r="V31" s="230">
        <f>ROUND(E31*U31,2)</f>
        <v>0</v>
      </c>
      <c r="W31" s="230"/>
      <c r="X31" s="230" t="s">
        <v>176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193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23</v>
      </c>
      <c r="B32" s="250" t="s">
        <v>1271</v>
      </c>
      <c r="C32" s="260" t="s">
        <v>1272</v>
      </c>
      <c r="D32" s="251"/>
      <c r="E32" s="252">
        <v>56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328</v>
      </c>
      <c r="T32" s="230" t="s">
        <v>175</v>
      </c>
      <c r="U32" s="230">
        <v>0</v>
      </c>
      <c r="V32" s="230">
        <f>ROUND(E32*U32,2)</f>
        <v>0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9">
        <v>24</v>
      </c>
      <c r="B33" s="250" t="s">
        <v>1273</v>
      </c>
      <c r="C33" s="260" t="s">
        <v>1274</v>
      </c>
      <c r="D33" s="251"/>
      <c r="E33" s="252">
        <v>182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328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193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25</v>
      </c>
      <c r="B34" s="250" t="s">
        <v>1275</v>
      </c>
      <c r="C34" s="260" t="s">
        <v>1276</v>
      </c>
      <c r="D34" s="251" t="s">
        <v>616</v>
      </c>
      <c r="E34" s="252">
        <v>7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328</v>
      </c>
      <c r="T34" s="230" t="s">
        <v>175</v>
      </c>
      <c r="U34" s="230">
        <v>0</v>
      </c>
      <c r="V34" s="230">
        <f>ROUND(E34*U34,2)</f>
        <v>0</v>
      </c>
      <c r="W34" s="230"/>
      <c r="X34" s="230" t="s">
        <v>176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9">
        <v>26</v>
      </c>
      <c r="B35" s="250" t="s">
        <v>1277</v>
      </c>
      <c r="C35" s="260" t="s">
        <v>1278</v>
      </c>
      <c r="D35" s="251" t="s">
        <v>616</v>
      </c>
      <c r="E35" s="252">
        <v>1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328</v>
      </c>
      <c r="T35" s="230" t="s">
        <v>175</v>
      </c>
      <c r="U35" s="230">
        <v>0</v>
      </c>
      <c r="V35" s="230">
        <f>ROUND(E35*U35,2)</f>
        <v>0</v>
      </c>
      <c r="W35" s="230"/>
      <c r="X35" s="230" t="s">
        <v>176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193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27</v>
      </c>
      <c r="B36" s="250" t="s">
        <v>1279</v>
      </c>
      <c r="C36" s="260" t="s">
        <v>1280</v>
      </c>
      <c r="D36" s="251" t="s">
        <v>616</v>
      </c>
      <c r="E36" s="252">
        <v>2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328</v>
      </c>
      <c r="T36" s="230" t="s">
        <v>175</v>
      </c>
      <c r="U36" s="230">
        <v>0</v>
      </c>
      <c r="V36" s="230">
        <f>ROUND(E36*U36,2)</f>
        <v>0</v>
      </c>
      <c r="W36" s="230"/>
      <c r="X36" s="230" t="s">
        <v>176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193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9">
        <v>28</v>
      </c>
      <c r="B37" s="250" t="s">
        <v>1281</v>
      </c>
      <c r="C37" s="260" t="s">
        <v>1282</v>
      </c>
      <c r="D37" s="251" t="s">
        <v>616</v>
      </c>
      <c r="E37" s="252">
        <v>2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328</v>
      </c>
      <c r="T37" s="230" t="s">
        <v>175</v>
      </c>
      <c r="U37" s="230">
        <v>0</v>
      </c>
      <c r="V37" s="230">
        <f>ROUND(E37*U37,2)</f>
        <v>0</v>
      </c>
      <c r="W37" s="230"/>
      <c r="X37" s="230" t="s">
        <v>176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193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9">
        <v>29</v>
      </c>
      <c r="B38" s="250" t="s">
        <v>1283</v>
      </c>
      <c r="C38" s="260" t="s">
        <v>1284</v>
      </c>
      <c r="D38" s="251" t="s">
        <v>616</v>
      </c>
      <c r="E38" s="252">
        <v>3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328</v>
      </c>
      <c r="T38" s="230" t="s">
        <v>175</v>
      </c>
      <c r="U38" s="230">
        <v>0</v>
      </c>
      <c r="V38" s="230">
        <f>ROUND(E38*U38,2)</f>
        <v>0</v>
      </c>
      <c r="W38" s="230"/>
      <c r="X38" s="230" t="s">
        <v>176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177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9">
        <v>30</v>
      </c>
      <c r="B39" s="250" t="s">
        <v>1285</v>
      </c>
      <c r="C39" s="260" t="s">
        <v>1286</v>
      </c>
      <c r="D39" s="251" t="s">
        <v>616</v>
      </c>
      <c r="E39" s="252">
        <v>1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328</v>
      </c>
      <c r="T39" s="230" t="s">
        <v>175</v>
      </c>
      <c r="U39" s="230">
        <v>0</v>
      </c>
      <c r="V39" s="230">
        <f>ROUND(E39*U39,2)</f>
        <v>0</v>
      </c>
      <c r="W39" s="230"/>
      <c r="X39" s="230" t="s">
        <v>176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193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31</v>
      </c>
      <c r="B40" s="250" t="s">
        <v>1287</v>
      </c>
      <c r="C40" s="260" t="s">
        <v>1288</v>
      </c>
      <c r="D40" s="251" t="s">
        <v>616</v>
      </c>
      <c r="E40" s="252">
        <v>1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328</v>
      </c>
      <c r="T40" s="230" t="s">
        <v>175</v>
      </c>
      <c r="U40" s="230">
        <v>0</v>
      </c>
      <c r="V40" s="230">
        <f>ROUND(E40*U40,2)</f>
        <v>0</v>
      </c>
      <c r="W40" s="230"/>
      <c r="X40" s="230" t="s">
        <v>176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193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9">
        <v>32</v>
      </c>
      <c r="B41" s="250" t="s">
        <v>1289</v>
      </c>
      <c r="C41" s="260" t="s">
        <v>1290</v>
      </c>
      <c r="D41" s="251" t="s">
        <v>616</v>
      </c>
      <c r="E41" s="252">
        <v>3</v>
      </c>
      <c r="F41" s="253"/>
      <c r="G41" s="25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328</v>
      </c>
      <c r="T41" s="230" t="s">
        <v>175</v>
      </c>
      <c r="U41" s="230">
        <v>0</v>
      </c>
      <c r="V41" s="230">
        <f>ROUND(E41*U41,2)</f>
        <v>0</v>
      </c>
      <c r="W41" s="230"/>
      <c r="X41" s="230" t="s">
        <v>176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193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9">
        <v>33</v>
      </c>
      <c r="B42" s="250" t="s">
        <v>1289</v>
      </c>
      <c r="C42" s="260" t="s">
        <v>1290</v>
      </c>
      <c r="D42" s="251" t="s">
        <v>616</v>
      </c>
      <c r="E42" s="252">
        <v>2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328</v>
      </c>
      <c r="T42" s="230" t="s">
        <v>175</v>
      </c>
      <c r="U42" s="230">
        <v>0</v>
      </c>
      <c r="V42" s="230">
        <f>ROUND(E42*U42,2)</f>
        <v>0</v>
      </c>
      <c r="W42" s="230"/>
      <c r="X42" s="230" t="s">
        <v>176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193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9">
        <v>34</v>
      </c>
      <c r="B43" s="250" t="s">
        <v>1291</v>
      </c>
      <c r="C43" s="260" t="s">
        <v>1292</v>
      </c>
      <c r="D43" s="251" t="s">
        <v>616</v>
      </c>
      <c r="E43" s="252">
        <v>1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328</v>
      </c>
      <c r="T43" s="230" t="s">
        <v>175</v>
      </c>
      <c r="U43" s="230">
        <v>0</v>
      </c>
      <c r="V43" s="230">
        <f>ROUND(E43*U43,2)</f>
        <v>0</v>
      </c>
      <c r="W43" s="230"/>
      <c r="X43" s="230" t="s">
        <v>176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193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9">
        <v>35</v>
      </c>
      <c r="B44" s="250" t="s">
        <v>1291</v>
      </c>
      <c r="C44" s="260" t="s">
        <v>1292</v>
      </c>
      <c r="D44" s="251" t="s">
        <v>616</v>
      </c>
      <c r="E44" s="252">
        <v>2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328</v>
      </c>
      <c r="T44" s="230" t="s">
        <v>175</v>
      </c>
      <c r="U44" s="230">
        <v>0</v>
      </c>
      <c r="V44" s="230">
        <f>ROUND(E44*U44,2)</f>
        <v>0</v>
      </c>
      <c r="W44" s="230"/>
      <c r="X44" s="230" t="s">
        <v>176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193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36</v>
      </c>
      <c r="B45" s="250" t="s">
        <v>1293</v>
      </c>
      <c r="C45" s="260" t="s">
        <v>1294</v>
      </c>
      <c r="D45" s="251" t="s">
        <v>616</v>
      </c>
      <c r="E45" s="252">
        <v>1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328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176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193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9">
        <v>37</v>
      </c>
      <c r="B46" s="250" t="s">
        <v>1293</v>
      </c>
      <c r="C46" s="260" t="s">
        <v>1294</v>
      </c>
      <c r="D46" s="251" t="s">
        <v>616</v>
      </c>
      <c r="E46" s="252">
        <v>2</v>
      </c>
      <c r="F46" s="253"/>
      <c r="G46" s="254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328</v>
      </c>
      <c r="T46" s="230" t="s">
        <v>175</v>
      </c>
      <c r="U46" s="230">
        <v>0</v>
      </c>
      <c r="V46" s="230">
        <f>ROUND(E46*U46,2)</f>
        <v>0</v>
      </c>
      <c r="W46" s="230"/>
      <c r="X46" s="230" t="s">
        <v>176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193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38</v>
      </c>
      <c r="B47" s="250" t="s">
        <v>1293</v>
      </c>
      <c r="C47" s="260" t="s">
        <v>1294</v>
      </c>
      <c r="D47" s="251" t="s">
        <v>616</v>
      </c>
      <c r="E47" s="252">
        <v>1</v>
      </c>
      <c r="F47" s="253"/>
      <c r="G47" s="254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328</v>
      </c>
      <c r="T47" s="230" t="s">
        <v>175</v>
      </c>
      <c r="U47" s="230">
        <v>0</v>
      </c>
      <c r="V47" s="230">
        <f>ROUND(E47*U47,2)</f>
        <v>0</v>
      </c>
      <c r="W47" s="230"/>
      <c r="X47" s="230" t="s">
        <v>176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193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9">
        <v>39</v>
      </c>
      <c r="B48" s="250" t="s">
        <v>1295</v>
      </c>
      <c r="C48" s="260" t="s">
        <v>1296</v>
      </c>
      <c r="D48" s="251" t="s">
        <v>616</v>
      </c>
      <c r="E48" s="252">
        <v>1</v>
      </c>
      <c r="F48" s="253"/>
      <c r="G48" s="25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328</v>
      </c>
      <c r="T48" s="230" t="s">
        <v>175</v>
      </c>
      <c r="U48" s="230">
        <v>0</v>
      </c>
      <c r="V48" s="230">
        <f>ROUND(E48*U48,2)</f>
        <v>0</v>
      </c>
      <c r="W48" s="230"/>
      <c r="X48" s="230" t="s">
        <v>176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193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9">
        <v>40</v>
      </c>
      <c r="B49" s="250" t="s">
        <v>1297</v>
      </c>
      <c r="C49" s="260" t="s">
        <v>1298</v>
      </c>
      <c r="D49" s="251" t="s">
        <v>616</v>
      </c>
      <c r="E49" s="252">
        <v>1</v>
      </c>
      <c r="F49" s="253"/>
      <c r="G49" s="254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328</v>
      </c>
      <c r="T49" s="230" t="s">
        <v>175</v>
      </c>
      <c r="U49" s="230">
        <v>0</v>
      </c>
      <c r="V49" s="230">
        <f>ROUND(E49*U49,2)</f>
        <v>0</v>
      </c>
      <c r="W49" s="230"/>
      <c r="X49" s="230" t="s">
        <v>176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193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9">
        <v>41</v>
      </c>
      <c r="B50" s="250" t="s">
        <v>1299</v>
      </c>
      <c r="C50" s="260" t="s">
        <v>1300</v>
      </c>
      <c r="D50" s="251" t="s">
        <v>616</v>
      </c>
      <c r="E50" s="252">
        <v>1</v>
      </c>
      <c r="F50" s="253"/>
      <c r="G50" s="254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328</v>
      </c>
      <c r="T50" s="230" t="s">
        <v>175</v>
      </c>
      <c r="U50" s="230">
        <v>0</v>
      </c>
      <c r="V50" s="230">
        <f>ROUND(E50*U50,2)</f>
        <v>0</v>
      </c>
      <c r="W50" s="230"/>
      <c r="X50" s="230" t="s">
        <v>176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193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9">
        <v>42</v>
      </c>
      <c r="B51" s="250" t="s">
        <v>1301</v>
      </c>
      <c r="C51" s="260" t="s">
        <v>1302</v>
      </c>
      <c r="D51" s="251" t="s">
        <v>616</v>
      </c>
      <c r="E51" s="252">
        <v>1</v>
      </c>
      <c r="F51" s="253"/>
      <c r="G51" s="254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328</v>
      </c>
      <c r="T51" s="230" t="s">
        <v>175</v>
      </c>
      <c r="U51" s="230">
        <v>0</v>
      </c>
      <c r="V51" s="230">
        <f>ROUND(E51*U51,2)</f>
        <v>0</v>
      </c>
      <c r="W51" s="230"/>
      <c r="X51" s="230" t="s">
        <v>176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193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9">
        <v>43</v>
      </c>
      <c r="B52" s="250" t="s">
        <v>1303</v>
      </c>
      <c r="C52" s="260" t="s">
        <v>1304</v>
      </c>
      <c r="D52" s="251" t="s">
        <v>616</v>
      </c>
      <c r="E52" s="252">
        <v>1</v>
      </c>
      <c r="F52" s="253"/>
      <c r="G52" s="254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328</v>
      </c>
      <c r="T52" s="230" t="s">
        <v>175</v>
      </c>
      <c r="U52" s="230">
        <v>0</v>
      </c>
      <c r="V52" s="230">
        <f>ROUND(E52*U52,2)</f>
        <v>0</v>
      </c>
      <c r="W52" s="230"/>
      <c r="X52" s="230" t="s">
        <v>176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193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44</v>
      </c>
      <c r="B53" s="250" t="s">
        <v>1305</v>
      </c>
      <c r="C53" s="260" t="s">
        <v>1306</v>
      </c>
      <c r="D53" s="251" t="s">
        <v>301</v>
      </c>
      <c r="E53" s="252">
        <v>182</v>
      </c>
      <c r="F53" s="253"/>
      <c r="G53" s="254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328</v>
      </c>
      <c r="T53" s="230" t="s">
        <v>175</v>
      </c>
      <c r="U53" s="230">
        <v>0</v>
      </c>
      <c r="V53" s="230">
        <f>ROUND(E53*U53,2)</f>
        <v>0</v>
      </c>
      <c r="W53" s="230"/>
      <c r="X53" s="230" t="s">
        <v>176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193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45</v>
      </c>
      <c r="B54" s="250" t="s">
        <v>1307</v>
      </c>
      <c r="C54" s="260" t="s">
        <v>1308</v>
      </c>
      <c r="D54" s="251" t="s">
        <v>301</v>
      </c>
      <c r="E54" s="252">
        <v>182</v>
      </c>
      <c r="F54" s="253"/>
      <c r="G54" s="254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328</v>
      </c>
      <c r="T54" s="230" t="s">
        <v>175</v>
      </c>
      <c r="U54" s="230">
        <v>0</v>
      </c>
      <c r="V54" s="230">
        <f>ROUND(E54*U54,2)</f>
        <v>0</v>
      </c>
      <c r="W54" s="230"/>
      <c r="X54" s="230" t="s">
        <v>176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193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46</v>
      </c>
      <c r="B55" s="250" t="s">
        <v>1309</v>
      </c>
      <c r="C55" s="260" t="s">
        <v>1310</v>
      </c>
      <c r="D55" s="251" t="s">
        <v>616</v>
      </c>
      <c r="E55" s="252">
        <v>2</v>
      </c>
      <c r="F55" s="253"/>
      <c r="G55" s="254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328</v>
      </c>
      <c r="T55" s="230" t="s">
        <v>175</v>
      </c>
      <c r="U55" s="230">
        <v>0</v>
      </c>
      <c r="V55" s="230">
        <f>ROUND(E55*U55,2)</f>
        <v>0</v>
      </c>
      <c r="W55" s="230"/>
      <c r="X55" s="230" t="s">
        <v>176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193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47</v>
      </c>
      <c r="B56" s="250" t="s">
        <v>1311</v>
      </c>
      <c r="C56" s="260" t="s">
        <v>1312</v>
      </c>
      <c r="D56" s="251" t="s">
        <v>616</v>
      </c>
      <c r="E56" s="252">
        <v>3</v>
      </c>
      <c r="F56" s="253"/>
      <c r="G56" s="254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328</v>
      </c>
      <c r="T56" s="230" t="s">
        <v>175</v>
      </c>
      <c r="U56" s="230">
        <v>0</v>
      </c>
      <c r="V56" s="230">
        <f>ROUND(E56*U56,2)</f>
        <v>0</v>
      </c>
      <c r="W56" s="230"/>
      <c r="X56" s="230" t="s">
        <v>176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193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9">
        <v>48</v>
      </c>
      <c r="B57" s="250" t="s">
        <v>666</v>
      </c>
      <c r="C57" s="260" t="s">
        <v>1313</v>
      </c>
      <c r="D57" s="251" t="s">
        <v>301</v>
      </c>
      <c r="E57" s="252">
        <v>10</v>
      </c>
      <c r="F57" s="253"/>
      <c r="G57" s="254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328</v>
      </c>
      <c r="T57" s="230" t="s">
        <v>175</v>
      </c>
      <c r="U57" s="230">
        <v>0</v>
      </c>
      <c r="V57" s="230">
        <f>ROUND(E57*U57,2)</f>
        <v>0</v>
      </c>
      <c r="W57" s="230"/>
      <c r="X57" s="230" t="s">
        <v>176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9">
        <v>49</v>
      </c>
      <c r="B58" s="250" t="s">
        <v>1314</v>
      </c>
      <c r="C58" s="260" t="s">
        <v>1315</v>
      </c>
      <c r="D58" s="251" t="s">
        <v>254</v>
      </c>
      <c r="E58" s="252">
        <v>2.8</v>
      </c>
      <c r="F58" s="253"/>
      <c r="G58" s="254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328</v>
      </c>
      <c r="T58" s="230" t="s">
        <v>175</v>
      </c>
      <c r="U58" s="230">
        <v>0</v>
      </c>
      <c r="V58" s="230">
        <f>ROUND(E58*U58,2)</f>
        <v>0</v>
      </c>
      <c r="W58" s="230"/>
      <c r="X58" s="230" t="s">
        <v>176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193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50</v>
      </c>
      <c r="B59" s="250" t="s">
        <v>1314</v>
      </c>
      <c r="C59" s="260" t="s">
        <v>1315</v>
      </c>
      <c r="D59" s="251" t="s">
        <v>254</v>
      </c>
      <c r="E59" s="252">
        <v>0.15</v>
      </c>
      <c r="F59" s="253"/>
      <c r="G59" s="254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328</v>
      </c>
      <c r="T59" s="230" t="s">
        <v>175</v>
      </c>
      <c r="U59" s="230">
        <v>0</v>
      </c>
      <c r="V59" s="230">
        <f>ROUND(E59*U59,2)</f>
        <v>0</v>
      </c>
      <c r="W59" s="230"/>
      <c r="X59" s="230" t="s">
        <v>176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193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51</v>
      </c>
      <c r="B60" s="250" t="s">
        <v>1316</v>
      </c>
      <c r="C60" s="260" t="s">
        <v>1317</v>
      </c>
      <c r="D60" s="251" t="s">
        <v>616</v>
      </c>
      <c r="E60" s="252">
        <v>2</v>
      </c>
      <c r="F60" s="253"/>
      <c r="G60" s="254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328</v>
      </c>
      <c r="T60" s="230" t="s">
        <v>175</v>
      </c>
      <c r="U60" s="230">
        <v>0</v>
      </c>
      <c r="V60" s="230">
        <f>ROUND(E60*U60,2)</f>
        <v>0</v>
      </c>
      <c r="W60" s="230"/>
      <c r="X60" s="230" t="s">
        <v>344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749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0.6" outlineLevel="1" x14ac:dyDescent="0.25">
      <c r="A61" s="249">
        <v>52</v>
      </c>
      <c r="B61" s="250" t="s">
        <v>1318</v>
      </c>
      <c r="C61" s="260" t="s">
        <v>1319</v>
      </c>
      <c r="D61" s="251" t="s">
        <v>616</v>
      </c>
      <c r="E61" s="252">
        <v>1</v>
      </c>
      <c r="F61" s="253"/>
      <c r="G61" s="254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328</v>
      </c>
      <c r="T61" s="230" t="s">
        <v>175</v>
      </c>
      <c r="U61" s="230">
        <v>0</v>
      </c>
      <c r="V61" s="230">
        <f>ROUND(E61*U61,2)</f>
        <v>0</v>
      </c>
      <c r="W61" s="230"/>
      <c r="X61" s="230" t="s">
        <v>344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749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7" t="s">
        <v>169</v>
      </c>
      <c r="B62" s="238" t="s">
        <v>105</v>
      </c>
      <c r="C62" s="257" t="s">
        <v>106</v>
      </c>
      <c r="D62" s="239"/>
      <c r="E62" s="240"/>
      <c r="F62" s="241"/>
      <c r="G62" s="242">
        <f>SUMIF(AG63:AG76,"&lt;&gt;NOR",G63:G76)</f>
        <v>0</v>
      </c>
      <c r="H62" s="236"/>
      <c r="I62" s="236">
        <f>SUM(I63:I76)</f>
        <v>0</v>
      </c>
      <c r="J62" s="236"/>
      <c r="K62" s="236">
        <f>SUM(K63:K76)</f>
        <v>0</v>
      </c>
      <c r="L62" s="236"/>
      <c r="M62" s="236">
        <f>SUM(M63:M76)</f>
        <v>0</v>
      </c>
      <c r="N62" s="236"/>
      <c r="O62" s="236">
        <f>SUM(O63:O76)</f>
        <v>0</v>
      </c>
      <c r="P62" s="236"/>
      <c r="Q62" s="236">
        <f>SUM(Q63:Q76)</f>
        <v>0</v>
      </c>
      <c r="R62" s="236"/>
      <c r="S62" s="236"/>
      <c r="T62" s="236"/>
      <c r="U62" s="236"/>
      <c r="V62" s="236">
        <f>SUM(V63:V76)</f>
        <v>0</v>
      </c>
      <c r="W62" s="236"/>
      <c r="X62" s="236"/>
      <c r="AG62" t="s">
        <v>170</v>
      </c>
    </row>
    <row r="63" spans="1:60" outlineLevel="1" x14ac:dyDescent="0.25">
      <c r="A63" s="249">
        <v>53</v>
      </c>
      <c r="B63" s="250" t="s">
        <v>1320</v>
      </c>
      <c r="C63" s="260" t="s">
        <v>1321</v>
      </c>
      <c r="D63" s="251" t="s">
        <v>301</v>
      </c>
      <c r="E63" s="252">
        <v>4</v>
      </c>
      <c r="F63" s="253"/>
      <c r="G63" s="254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328</v>
      </c>
      <c r="T63" s="230" t="s">
        <v>175</v>
      </c>
      <c r="U63" s="230">
        <v>0</v>
      </c>
      <c r="V63" s="230">
        <f>ROUND(E63*U63,2)</f>
        <v>0</v>
      </c>
      <c r="W63" s="230"/>
      <c r="X63" s="230" t="s">
        <v>176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719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54</v>
      </c>
      <c r="B64" s="250" t="s">
        <v>1322</v>
      </c>
      <c r="C64" s="260" t="s">
        <v>1323</v>
      </c>
      <c r="D64" s="251" t="s">
        <v>301</v>
      </c>
      <c r="E64" s="252">
        <v>11</v>
      </c>
      <c r="F64" s="253"/>
      <c r="G64" s="254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328</v>
      </c>
      <c r="T64" s="230" t="s">
        <v>175</v>
      </c>
      <c r="U64" s="230">
        <v>0</v>
      </c>
      <c r="V64" s="230">
        <f>ROUND(E64*U64,2)</f>
        <v>0</v>
      </c>
      <c r="W64" s="230"/>
      <c r="X64" s="230" t="s">
        <v>176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719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9">
        <v>55</v>
      </c>
      <c r="B65" s="250" t="s">
        <v>1324</v>
      </c>
      <c r="C65" s="260" t="s">
        <v>1325</v>
      </c>
      <c r="D65" s="251" t="s">
        <v>301</v>
      </c>
      <c r="E65" s="252">
        <v>3.5</v>
      </c>
      <c r="F65" s="253"/>
      <c r="G65" s="254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328</v>
      </c>
      <c r="T65" s="230" t="s">
        <v>175</v>
      </c>
      <c r="U65" s="230">
        <v>0</v>
      </c>
      <c r="V65" s="230">
        <f>ROUND(E65*U65,2)</f>
        <v>0</v>
      </c>
      <c r="W65" s="230"/>
      <c r="X65" s="230" t="s">
        <v>176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719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9">
        <v>56</v>
      </c>
      <c r="B66" s="250" t="s">
        <v>1326</v>
      </c>
      <c r="C66" s="260" t="s">
        <v>1327</v>
      </c>
      <c r="D66" s="251" t="s">
        <v>301</v>
      </c>
      <c r="E66" s="252">
        <v>14</v>
      </c>
      <c r="F66" s="253"/>
      <c r="G66" s="254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328</v>
      </c>
      <c r="T66" s="230" t="s">
        <v>175</v>
      </c>
      <c r="U66" s="230">
        <v>0</v>
      </c>
      <c r="V66" s="230">
        <f>ROUND(E66*U66,2)</f>
        <v>0</v>
      </c>
      <c r="W66" s="230"/>
      <c r="X66" s="230" t="s">
        <v>176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57</v>
      </c>
      <c r="B67" s="250" t="s">
        <v>1328</v>
      </c>
      <c r="C67" s="260" t="s">
        <v>1329</v>
      </c>
      <c r="D67" s="251" t="s">
        <v>301</v>
      </c>
      <c r="E67" s="252">
        <v>26</v>
      </c>
      <c r="F67" s="253"/>
      <c r="G67" s="254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328</v>
      </c>
      <c r="T67" s="230" t="s">
        <v>175</v>
      </c>
      <c r="U67" s="230">
        <v>0</v>
      </c>
      <c r="V67" s="230">
        <f>ROUND(E67*U67,2)</f>
        <v>0</v>
      </c>
      <c r="W67" s="230"/>
      <c r="X67" s="230" t="s">
        <v>176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9">
        <v>58</v>
      </c>
      <c r="B68" s="250" t="s">
        <v>1330</v>
      </c>
      <c r="C68" s="260" t="s">
        <v>1331</v>
      </c>
      <c r="D68" s="251" t="s">
        <v>301</v>
      </c>
      <c r="E68" s="252">
        <v>4</v>
      </c>
      <c r="F68" s="253"/>
      <c r="G68" s="254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328</v>
      </c>
      <c r="T68" s="230" t="s">
        <v>175</v>
      </c>
      <c r="U68" s="230">
        <v>0</v>
      </c>
      <c r="V68" s="230">
        <f>ROUND(E68*U68,2)</f>
        <v>0</v>
      </c>
      <c r="W68" s="230"/>
      <c r="X68" s="230" t="s">
        <v>176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719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9">
        <v>59</v>
      </c>
      <c r="B69" s="250" t="s">
        <v>1332</v>
      </c>
      <c r="C69" s="260" t="s">
        <v>1333</v>
      </c>
      <c r="D69" s="251" t="s">
        <v>616</v>
      </c>
      <c r="E69" s="252">
        <v>1</v>
      </c>
      <c r="F69" s="253"/>
      <c r="G69" s="254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328</v>
      </c>
      <c r="T69" s="230" t="s">
        <v>175</v>
      </c>
      <c r="U69" s="230">
        <v>0</v>
      </c>
      <c r="V69" s="230">
        <f>ROUND(E69*U69,2)</f>
        <v>0</v>
      </c>
      <c r="W69" s="230"/>
      <c r="X69" s="230" t="s">
        <v>176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719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9">
        <v>60</v>
      </c>
      <c r="B70" s="250" t="s">
        <v>1334</v>
      </c>
      <c r="C70" s="260" t="s">
        <v>1335</v>
      </c>
      <c r="D70" s="251" t="s">
        <v>616</v>
      </c>
      <c r="E70" s="252">
        <v>7</v>
      </c>
      <c r="F70" s="253"/>
      <c r="G70" s="254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328</v>
      </c>
      <c r="T70" s="230" t="s">
        <v>175</v>
      </c>
      <c r="U70" s="230">
        <v>0</v>
      </c>
      <c r="V70" s="230">
        <f>ROUND(E70*U70,2)</f>
        <v>0</v>
      </c>
      <c r="W70" s="230"/>
      <c r="X70" s="230" t="s">
        <v>176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719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9">
        <v>61</v>
      </c>
      <c r="B71" s="250" t="s">
        <v>1336</v>
      </c>
      <c r="C71" s="260" t="s">
        <v>1337</v>
      </c>
      <c r="D71" s="251" t="s">
        <v>616</v>
      </c>
      <c r="E71" s="252">
        <v>3</v>
      </c>
      <c r="F71" s="253"/>
      <c r="G71" s="254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328</v>
      </c>
      <c r="T71" s="230" t="s">
        <v>175</v>
      </c>
      <c r="U71" s="230">
        <v>0</v>
      </c>
      <c r="V71" s="230">
        <f>ROUND(E71*U71,2)</f>
        <v>0</v>
      </c>
      <c r="W71" s="230"/>
      <c r="X71" s="230" t="s">
        <v>176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719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9">
        <v>62</v>
      </c>
      <c r="B72" s="250" t="s">
        <v>1338</v>
      </c>
      <c r="C72" s="260" t="s">
        <v>1339</v>
      </c>
      <c r="D72" s="251" t="s">
        <v>616</v>
      </c>
      <c r="E72" s="252">
        <v>5</v>
      </c>
      <c r="F72" s="253"/>
      <c r="G72" s="254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328</v>
      </c>
      <c r="T72" s="230" t="s">
        <v>175</v>
      </c>
      <c r="U72" s="230">
        <v>0</v>
      </c>
      <c r="V72" s="230">
        <f>ROUND(E72*U72,2)</f>
        <v>0</v>
      </c>
      <c r="W72" s="230"/>
      <c r="X72" s="230" t="s">
        <v>176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719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9">
        <v>63</v>
      </c>
      <c r="B73" s="250" t="s">
        <v>1340</v>
      </c>
      <c r="C73" s="260" t="s">
        <v>1341</v>
      </c>
      <c r="D73" s="251" t="s">
        <v>616</v>
      </c>
      <c r="E73" s="252">
        <v>6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328</v>
      </c>
      <c r="T73" s="230" t="s">
        <v>175</v>
      </c>
      <c r="U73" s="230">
        <v>0</v>
      </c>
      <c r="V73" s="230">
        <f>ROUND(E73*U73,2)</f>
        <v>0</v>
      </c>
      <c r="W73" s="230"/>
      <c r="X73" s="230" t="s">
        <v>176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719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9">
        <v>64</v>
      </c>
      <c r="B74" s="250" t="s">
        <v>1342</v>
      </c>
      <c r="C74" s="260" t="s">
        <v>1343</v>
      </c>
      <c r="D74" s="251" t="s">
        <v>301</v>
      </c>
      <c r="E74" s="252">
        <v>62.5</v>
      </c>
      <c r="F74" s="253"/>
      <c r="G74" s="254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328</v>
      </c>
      <c r="T74" s="230" t="s">
        <v>175</v>
      </c>
      <c r="U74" s="230">
        <v>0</v>
      </c>
      <c r="V74" s="230">
        <f>ROUND(E74*U74,2)</f>
        <v>0</v>
      </c>
      <c r="W74" s="230"/>
      <c r="X74" s="230" t="s">
        <v>176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719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9">
        <v>65</v>
      </c>
      <c r="B75" s="250" t="s">
        <v>1344</v>
      </c>
      <c r="C75" s="260" t="s">
        <v>1345</v>
      </c>
      <c r="D75" s="251" t="s">
        <v>301</v>
      </c>
      <c r="E75" s="252">
        <v>32</v>
      </c>
      <c r="F75" s="253"/>
      <c r="G75" s="254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328</v>
      </c>
      <c r="T75" s="230" t="s">
        <v>175</v>
      </c>
      <c r="U75" s="230">
        <v>0</v>
      </c>
      <c r="V75" s="230">
        <f>ROUND(E75*U75,2)</f>
        <v>0</v>
      </c>
      <c r="W75" s="230"/>
      <c r="X75" s="230" t="s">
        <v>176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719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3">
        <v>66</v>
      </c>
      <c r="B76" s="244" t="s">
        <v>1346</v>
      </c>
      <c r="C76" s="258" t="s">
        <v>1347</v>
      </c>
      <c r="D76" s="245" t="s">
        <v>254</v>
      </c>
      <c r="E76" s="246">
        <v>0.6</v>
      </c>
      <c r="F76" s="247"/>
      <c r="G76" s="24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328</v>
      </c>
      <c r="T76" s="230" t="s">
        <v>175</v>
      </c>
      <c r="U76" s="230">
        <v>0</v>
      </c>
      <c r="V76" s="230">
        <f>ROUND(E76*U76,2)</f>
        <v>0</v>
      </c>
      <c r="W76" s="230"/>
      <c r="X76" s="230" t="s">
        <v>176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719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5">
      <c r="A77" s="3"/>
      <c r="B77" s="4"/>
      <c r="C77" s="264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156</v>
      </c>
    </row>
    <row r="78" spans="1:60" x14ac:dyDescent="0.25">
      <c r="A78" s="213"/>
      <c r="B78" s="214" t="s">
        <v>31</v>
      </c>
      <c r="C78" s="265"/>
      <c r="D78" s="215"/>
      <c r="E78" s="216"/>
      <c r="F78" s="216"/>
      <c r="G78" s="256">
        <f>G8+G23+G62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1223</v>
      </c>
    </row>
    <row r="79" spans="1:60" x14ac:dyDescent="0.25">
      <c r="A79" s="3"/>
      <c r="B79" s="4"/>
      <c r="C79" s="26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3"/>
      <c r="B80" s="4"/>
      <c r="C80" s="26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5">
      <c r="A81" s="217" t="s">
        <v>1224</v>
      </c>
      <c r="B81" s="217"/>
      <c r="C81" s="26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18"/>
      <c r="B82" s="219"/>
      <c r="C82" s="267"/>
      <c r="D82" s="219"/>
      <c r="E82" s="219"/>
      <c r="F82" s="219"/>
      <c r="G82" s="2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G82" t="s">
        <v>1225</v>
      </c>
    </row>
    <row r="83" spans="1:33" x14ac:dyDescent="0.25">
      <c r="A83" s="221"/>
      <c r="B83" s="222"/>
      <c r="C83" s="268"/>
      <c r="D83" s="222"/>
      <c r="E83" s="222"/>
      <c r="F83" s="222"/>
      <c r="G83" s="2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21"/>
      <c r="B84" s="222"/>
      <c r="C84" s="268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221"/>
      <c r="B85" s="222"/>
      <c r="C85" s="268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24"/>
      <c r="B86" s="225"/>
      <c r="C86" s="269"/>
      <c r="D86" s="225"/>
      <c r="E86" s="225"/>
      <c r="F86" s="225"/>
      <c r="G86" s="2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5">
      <c r="A87" s="3"/>
      <c r="B87" s="4"/>
      <c r="C87" s="26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C88" s="270"/>
      <c r="D88" s="10"/>
      <c r="AG88" t="s">
        <v>1226</v>
      </c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1:C81"/>
    <mergeCell ref="A82:G8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93C9-FC5E-421F-91E9-EF94DCF1356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63</v>
      </c>
      <c r="C4" s="202" t="s">
        <v>64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169</v>
      </c>
      <c r="B8" s="238" t="s">
        <v>135</v>
      </c>
      <c r="C8" s="257" t="s">
        <v>136</v>
      </c>
      <c r="D8" s="239"/>
      <c r="E8" s="240"/>
      <c r="F8" s="241"/>
      <c r="G8" s="242">
        <f>SUMIF(AG9:AG80,"&lt;&gt;NOR",G9:G80)</f>
        <v>0</v>
      </c>
      <c r="H8" s="236"/>
      <c r="I8" s="236">
        <f>SUM(I9:I80)</f>
        <v>0</v>
      </c>
      <c r="J8" s="236"/>
      <c r="K8" s="236">
        <f>SUM(K9:K80)</f>
        <v>0</v>
      </c>
      <c r="L8" s="236"/>
      <c r="M8" s="236">
        <f>SUM(M9:M80)</f>
        <v>0</v>
      </c>
      <c r="N8" s="236"/>
      <c r="O8" s="236">
        <f>SUM(O9:O80)</f>
        <v>0</v>
      </c>
      <c r="P8" s="236"/>
      <c r="Q8" s="236">
        <f>SUM(Q9:Q80)</f>
        <v>0</v>
      </c>
      <c r="R8" s="236"/>
      <c r="S8" s="236"/>
      <c r="T8" s="236"/>
      <c r="U8" s="236"/>
      <c r="V8" s="236">
        <f>SUM(V9:V80)</f>
        <v>0</v>
      </c>
      <c r="W8" s="236"/>
      <c r="X8" s="236"/>
      <c r="AG8" t="s">
        <v>170</v>
      </c>
    </row>
    <row r="9" spans="1:60" ht="20.399999999999999" outlineLevel="1" x14ac:dyDescent="0.25">
      <c r="A9" s="249">
        <v>1</v>
      </c>
      <c r="B9" s="250" t="s">
        <v>1348</v>
      </c>
      <c r="C9" s="260" t="s">
        <v>1349</v>
      </c>
      <c r="D9" s="251" t="s">
        <v>301</v>
      </c>
      <c r="E9" s="252">
        <v>25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328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1350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9">
        <v>2</v>
      </c>
      <c r="B10" s="250" t="s">
        <v>1351</v>
      </c>
      <c r="C10" s="260" t="s">
        <v>1352</v>
      </c>
      <c r="D10" s="251" t="s">
        <v>301</v>
      </c>
      <c r="E10" s="252">
        <v>200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328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1350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9">
        <v>3</v>
      </c>
      <c r="B11" s="250" t="s">
        <v>1353</v>
      </c>
      <c r="C11" s="260" t="s">
        <v>1354</v>
      </c>
      <c r="D11" s="251" t="s">
        <v>301</v>
      </c>
      <c r="E11" s="252">
        <v>40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328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1350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9">
        <v>4</v>
      </c>
      <c r="B12" s="250" t="s">
        <v>1355</v>
      </c>
      <c r="C12" s="260" t="s">
        <v>1356</v>
      </c>
      <c r="D12" s="251" t="s">
        <v>301</v>
      </c>
      <c r="E12" s="252">
        <v>40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328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1350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9">
        <v>5</v>
      </c>
      <c r="B13" s="250" t="s">
        <v>1357</v>
      </c>
      <c r="C13" s="260" t="s">
        <v>1358</v>
      </c>
      <c r="D13" s="251" t="s">
        <v>301</v>
      </c>
      <c r="E13" s="252">
        <v>40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328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1350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9">
        <v>6</v>
      </c>
      <c r="B14" s="250" t="s">
        <v>1359</v>
      </c>
      <c r="C14" s="260" t="s">
        <v>1360</v>
      </c>
      <c r="D14" s="251" t="s">
        <v>226</v>
      </c>
      <c r="E14" s="252">
        <v>130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328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1350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9">
        <v>7</v>
      </c>
      <c r="B15" s="250" t="s">
        <v>1361</v>
      </c>
      <c r="C15" s="260" t="s">
        <v>1362</v>
      </c>
      <c r="D15" s="251" t="s">
        <v>226</v>
      </c>
      <c r="E15" s="252">
        <v>21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328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1350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9">
        <v>8</v>
      </c>
      <c r="B16" s="250" t="s">
        <v>1363</v>
      </c>
      <c r="C16" s="260" t="s">
        <v>1364</v>
      </c>
      <c r="D16" s="251" t="s">
        <v>226</v>
      </c>
      <c r="E16" s="252">
        <v>3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328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1350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9">
        <v>9</v>
      </c>
      <c r="B17" s="250" t="s">
        <v>1365</v>
      </c>
      <c r="C17" s="260" t="s">
        <v>1366</v>
      </c>
      <c r="D17" s="251" t="s">
        <v>226</v>
      </c>
      <c r="E17" s="252">
        <v>60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328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1350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9">
        <v>10</v>
      </c>
      <c r="B18" s="250" t="s">
        <v>1367</v>
      </c>
      <c r="C18" s="260" t="s">
        <v>1368</v>
      </c>
      <c r="D18" s="251" t="s">
        <v>226</v>
      </c>
      <c r="E18" s="252">
        <v>30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328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1350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9">
        <v>11</v>
      </c>
      <c r="B19" s="250" t="s">
        <v>1369</v>
      </c>
      <c r="C19" s="260" t="s">
        <v>1370</v>
      </c>
      <c r="D19" s="251" t="s">
        <v>226</v>
      </c>
      <c r="E19" s="252">
        <v>6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328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1350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9">
        <v>12</v>
      </c>
      <c r="B20" s="250" t="s">
        <v>1371</v>
      </c>
      <c r="C20" s="260" t="s">
        <v>1372</v>
      </c>
      <c r="D20" s="251" t="s">
        <v>226</v>
      </c>
      <c r="E20" s="252">
        <v>600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328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1350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1373</v>
      </c>
      <c r="C21" s="260" t="s">
        <v>1374</v>
      </c>
      <c r="D21" s="251" t="s">
        <v>226</v>
      </c>
      <c r="E21" s="252">
        <v>15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328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1350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9">
        <v>14</v>
      </c>
      <c r="B22" s="250" t="s">
        <v>1375</v>
      </c>
      <c r="C22" s="260" t="s">
        <v>1376</v>
      </c>
      <c r="D22" s="251" t="s">
        <v>226</v>
      </c>
      <c r="E22" s="252">
        <v>1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328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1350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9">
        <v>15</v>
      </c>
      <c r="B23" s="250" t="s">
        <v>1377</v>
      </c>
      <c r="C23" s="260" t="s">
        <v>1378</v>
      </c>
      <c r="D23" s="251" t="s">
        <v>226</v>
      </c>
      <c r="E23" s="252">
        <v>7</v>
      </c>
      <c r="F23" s="253"/>
      <c r="G23" s="254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328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176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1350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9">
        <v>16</v>
      </c>
      <c r="B24" s="250" t="s">
        <v>1379</v>
      </c>
      <c r="C24" s="260" t="s">
        <v>1380</v>
      </c>
      <c r="D24" s="251" t="s">
        <v>226</v>
      </c>
      <c r="E24" s="252">
        <v>4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328</v>
      </c>
      <c r="T24" s="230" t="s">
        <v>175</v>
      </c>
      <c r="U24" s="230">
        <v>0</v>
      </c>
      <c r="V24" s="230">
        <f>ROUND(E24*U24,2)</f>
        <v>0</v>
      </c>
      <c r="W24" s="230"/>
      <c r="X24" s="230" t="s">
        <v>176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1350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9">
        <v>17</v>
      </c>
      <c r="B25" s="250" t="s">
        <v>1381</v>
      </c>
      <c r="C25" s="260" t="s">
        <v>1382</v>
      </c>
      <c r="D25" s="251" t="s">
        <v>226</v>
      </c>
      <c r="E25" s="252">
        <v>5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328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1350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9">
        <v>18</v>
      </c>
      <c r="B26" s="250" t="s">
        <v>1383</v>
      </c>
      <c r="C26" s="260" t="s">
        <v>1384</v>
      </c>
      <c r="D26" s="251" t="s">
        <v>226</v>
      </c>
      <c r="E26" s="252">
        <v>64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328</v>
      </c>
      <c r="T26" s="230" t="s">
        <v>175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1350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1385</v>
      </c>
      <c r="C27" s="260" t="s">
        <v>1386</v>
      </c>
      <c r="D27" s="251" t="s">
        <v>226</v>
      </c>
      <c r="E27" s="252">
        <v>1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328</v>
      </c>
      <c r="T27" s="230" t="s">
        <v>175</v>
      </c>
      <c r="U27" s="230">
        <v>0</v>
      </c>
      <c r="V27" s="230">
        <f>ROUND(E27*U27,2)</f>
        <v>0</v>
      </c>
      <c r="W27" s="230"/>
      <c r="X27" s="230" t="s">
        <v>176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1350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9">
        <v>20</v>
      </c>
      <c r="B28" s="250" t="s">
        <v>1387</v>
      </c>
      <c r="C28" s="260" t="s">
        <v>1388</v>
      </c>
      <c r="D28" s="251" t="s">
        <v>301</v>
      </c>
      <c r="E28" s="252">
        <v>18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328</v>
      </c>
      <c r="T28" s="230" t="s">
        <v>175</v>
      </c>
      <c r="U28" s="230">
        <v>0</v>
      </c>
      <c r="V28" s="230">
        <f>ROUND(E28*U28,2)</f>
        <v>0</v>
      </c>
      <c r="W28" s="230"/>
      <c r="X28" s="230" t="s">
        <v>176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1350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21</v>
      </c>
      <c r="B29" s="250" t="s">
        <v>1389</v>
      </c>
      <c r="C29" s="260" t="s">
        <v>1390</v>
      </c>
      <c r="D29" s="251" t="s">
        <v>301</v>
      </c>
      <c r="E29" s="252">
        <v>30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328</v>
      </c>
      <c r="T29" s="230" t="s">
        <v>175</v>
      </c>
      <c r="U29" s="230">
        <v>0</v>
      </c>
      <c r="V29" s="230">
        <f>ROUND(E29*U29,2)</f>
        <v>0</v>
      </c>
      <c r="W29" s="230"/>
      <c r="X29" s="230" t="s">
        <v>176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1350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9">
        <v>22</v>
      </c>
      <c r="B30" s="250" t="s">
        <v>1391</v>
      </c>
      <c r="C30" s="260" t="s">
        <v>1392</v>
      </c>
      <c r="D30" s="251" t="s">
        <v>301</v>
      </c>
      <c r="E30" s="252">
        <v>60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328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1350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9">
        <v>23</v>
      </c>
      <c r="B31" s="250" t="s">
        <v>1393</v>
      </c>
      <c r="C31" s="260" t="s">
        <v>1394</v>
      </c>
      <c r="D31" s="251" t="s">
        <v>301</v>
      </c>
      <c r="E31" s="252">
        <v>102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328</v>
      </c>
      <c r="T31" s="230" t="s">
        <v>175</v>
      </c>
      <c r="U31" s="230">
        <v>0</v>
      </c>
      <c r="V31" s="230">
        <f>ROUND(E31*U31,2)</f>
        <v>0</v>
      </c>
      <c r="W31" s="230"/>
      <c r="X31" s="230" t="s">
        <v>176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1350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9">
        <v>24</v>
      </c>
      <c r="B32" s="250" t="s">
        <v>1395</v>
      </c>
      <c r="C32" s="260" t="s">
        <v>1396</v>
      </c>
      <c r="D32" s="251" t="s">
        <v>301</v>
      </c>
      <c r="E32" s="252">
        <v>96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328</v>
      </c>
      <c r="T32" s="230" t="s">
        <v>175</v>
      </c>
      <c r="U32" s="230">
        <v>0</v>
      </c>
      <c r="V32" s="230">
        <f>ROUND(E32*U32,2)</f>
        <v>0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1350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9">
        <v>25</v>
      </c>
      <c r="B33" s="250" t="s">
        <v>1397</v>
      </c>
      <c r="C33" s="260" t="s">
        <v>1398</v>
      </c>
      <c r="D33" s="251" t="s">
        <v>226</v>
      </c>
      <c r="E33" s="252">
        <v>4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328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1350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9">
        <v>26</v>
      </c>
      <c r="B34" s="250" t="s">
        <v>1399</v>
      </c>
      <c r="C34" s="260" t="s">
        <v>1400</v>
      </c>
      <c r="D34" s="251" t="s">
        <v>226</v>
      </c>
      <c r="E34" s="252">
        <v>8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328</v>
      </c>
      <c r="T34" s="230" t="s">
        <v>175</v>
      </c>
      <c r="U34" s="230">
        <v>0</v>
      </c>
      <c r="V34" s="230">
        <f>ROUND(E34*U34,2)</f>
        <v>0</v>
      </c>
      <c r="W34" s="230"/>
      <c r="X34" s="230" t="s">
        <v>176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1350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9">
        <v>27</v>
      </c>
      <c r="B35" s="250" t="s">
        <v>1401</v>
      </c>
      <c r="C35" s="260" t="s">
        <v>1402</v>
      </c>
      <c r="D35" s="251" t="s">
        <v>226</v>
      </c>
      <c r="E35" s="252">
        <v>200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328</v>
      </c>
      <c r="T35" s="230" t="s">
        <v>175</v>
      </c>
      <c r="U35" s="230">
        <v>0</v>
      </c>
      <c r="V35" s="230">
        <f>ROUND(E35*U35,2)</f>
        <v>0</v>
      </c>
      <c r="W35" s="230"/>
      <c r="X35" s="230" t="s">
        <v>176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1350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9">
        <v>28</v>
      </c>
      <c r="B36" s="250" t="s">
        <v>1403</v>
      </c>
      <c r="C36" s="260" t="s">
        <v>1404</v>
      </c>
      <c r="D36" s="251" t="s">
        <v>226</v>
      </c>
      <c r="E36" s="252">
        <v>6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328</v>
      </c>
      <c r="T36" s="230" t="s">
        <v>175</v>
      </c>
      <c r="U36" s="230">
        <v>0</v>
      </c>
      <c r="V36" s="230">
        <f>ROUND(E36*U36,2)</f>
        <v>0</v>
      </c>
      <c r="W36" s="230"/>
      <c r="X36" s="230" t="s">
        <v>176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1350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9">
        <v>29</v>
      </c>
      <c r="B37" s="250" t="s">
        <v>1405</v>
      </c>
      <c r="C37" s="260" t="s">
        <v>1406</v>
      </c>
      <c r="D37" s="251" t="s">
        <v>226</v>
      </c>
      <c r="E37" s="252">
        <v>36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328</v>
      </c>
      <c r="T37" s="230" t="s">
        <v>175</v>
      </c>
      <c r="U37" s="230">
        <v>0</v>
      </c>
      <c r="V37" s="230">
        <f>ROUND(E37*U37,2)</f>
        <v>0</v>
      </c>
      <c r="W37" s="230"/>
      <c r="X37" s="230" t="s">
        <v>176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1350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9">
        <v>30</v>
      </c>
      <c r="B38" s="250" t="s">
        <v>1407</v>
      </c>
      <c r="C38" s="260" t="s">
        <v>1408</v>
      </c>
      <c r="D38" s="251" t="s">
        <v>226</v>
      </c>
      <c r="E38" s="252">
        <v>18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328</v>
      </c>
      <c r="T38" s="230" t="s">
        <v>175</v>
      </c>
      <c r="U38" s="230">
        <v>0</v>
      </c>
      <c r="V38" s="230">
        <f>ROUND(E38*U38,2)</f>
        <v>0</v>
      </c>
      <c r="W38" s="230"/>
      <c r="X38" s="230" t="s">
        <v>176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1350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9">
        <v>31</v>
      </c>
      <c r="B39" s="250" t="s">
        <v>1409</v>
      </c>
      <c r="C39" s="260" t="s">
        <v>1410</v>
      </c>
      <c r="D39" s="251" t="s">
        <v>226</v>
      </c>
      <c r="E39" s="252">
        <v>6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328</v>
      </c>
      <c r="T39" s="230" t="s">
        <v>175</v>
      </c>
      <c r="U39" s="230">
        <v>0</v>
      </c>
      <c r="V39" s="230">
        <f>ROUND(E39*U39,2)</f>
        <v>0</v>
      </c>
      <c r="W39" s="230"/>
      <c r="X39" s="230" t="s">
        <v>176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1350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9">
        <v>32</v>
      </c>
      <c r="B40" s="250" t="s">
        <v>1411</v>
      </c>
      <c r="C40" s="260" t="s">
        <v>1412</v>
      </c>
      <c r="D40" s="251" t="s">
        <v>226</v>
      </c>
      <c r="E40" s="252">
        <v>6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328</v>
      </c>
      <c r="T40" s="230" t="s">
        <v>175</v>
      </c>
      <c r="U40" s="230">
        <v>0</v>
      </c>
      <c r="V40" s="230">
        <f>ROUND(E40*U40,2)</f>
        <v>0</v>
      </c>
      <c r="W40" s="230"/>
      <c r="X40" s="230" t="s">
        <v>176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1350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9">
        <v>33</v>
      </c>
      <c r="B41" s="250" t="s">
        <v>1413</v>
      </c>
      <c r="C41" s="260" t="s">
        <v>1414</v>
      </c>
      <c r="D41" s="251" t="s">
        <v>301</v>
      </c>
      <c r="E41" s="252">
        <v>52</v>
      </c>
      <c r="F41" s="253"/>
      <c r="G41" s="25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328</v>
      </c>
      <c r="T41" s="230" t="s">
        <v>175</v>
      </c>
      <c r="U41" s="230">
        <v>0</v>
      </c>
      <c r="V41" s="230">
        <f>ROUND(E41*U41,2)</f>
        <v>0</v>
      </c>
      <c r="W41" s="230"/>
      <c r="X41" s="230" t="s">
        <v>176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1350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9">
        <v>34</v>
      </c>
      <c r="B42" s="250" t="s">
        <v>1415</v>
      </c>
      <c r="C42" s="260" t="s">
        <v>1416</v>
      </c>
      <c r="D42" s="251" t="s">
        <v>301</v>
      </c>
      <c r="E42" s="252">
        <v>38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328</v>
      </c>
      <c r="T42" s="230" t="s">
        <v>175</v>
      </c>
      <c r="U42" s="230">
        <v>0</v>
      </c>
      <c r="V42" s="230">
        <f>ROUND(E42*U42,2)</f>
        <v>0</v>
      </c>
      <c r="W42" s="230"/>
      <c r="X42" s="230" t="s">
        <v>176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1350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9">
        <v>35</v>
      </c>
      <c r="B43" s="250" t="s">
        <v>1417</v>
      </c>
      <c r="C43" s="260" t="s">
        <v>1418</v>
      </c>
      <c r="D43" s="251" t="s">
        <v>301</v>
      </c>
      <c r="E43" s="252">
        <v>814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328</v>
      </c>
      <c r="T43" s="230" t="s">
        <v>175</v>
      </c>
      <c r="U43" s="230">
        <v>0</v>
      </c>
      <c r="V43" s="230">
        <f>ROUND(E43*U43,2)</f>
        <v>0</v>
      </c>
      <c r="W43" s="230"/>
      <c r="X43" s="230" t="s">
        <v>176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1350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9">
        <v>36</v>
      </c>
      <c r="B44" s="250" t="s">
        <v>1419</v>
      </c>
      <c r="C44" s="260" t="s">
        <v>1420</v>
      </c>
      <c r="D44" s="251" t="s">
        <v>301</v>
      </c>
      <c r="E44" s="252">
        <v>706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328</v>
      </c>
      <c r="T44" s="230" t="s">
        <v>175</v>
      </c>
      <c r="U44" s="230">
        <v>0</v>
      </c>
      <c r="V44" s="230">
        <f>ROUND(E44*U44,2)</f>
        <v>0</v>
      </c>
      <c r="W44" s="230"/>
      <c r="X44" s="230" t="s">
        <v>176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1350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49">
        <v>37</v>
      </c>
      <c r="B45" s="250" t="s">
        <v>1421</v>
      </c>
      <c r="C45" s="260" t="s">
        <v>1422</v>
      </c>
      <c r="D45" s="251" t="s">
        <v>301</v>
      </c>
      <c r="E45" s="252">
        <v>40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328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176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1350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9">
        <v>38</v>
      </c>
      <c r="B46" s="250" t="s">
        <v>1423</v>
      </c>
      <c r="C46" s="260" t="s">
        <v>1424</v>
      </c>
      <c r="D46" s="251" t="s">
        <v>301</v>
      </c>
      <c r="E46" s="252">
        <v>100</v>
      </c>
      <c r="F46" s="253"/>
      <c r="G46" s="254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328</v>
      </c>
      <c r="T46" s="230" t="s">
        <v>175</v>
      </c>
      <c r="U46" s="230">
        <v>0</v>
      </c>
      <c r="V46" s="230">
        <f>ROUND(E46*U46,2)</f>
        <v>0</v>
      </c>
      <c r="W46" s="230"/>
      <c r="X46" s="230" t="s">
        <v>176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1350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39</v>
      </c>
      <c r="B47" s="250" t="s">
        <v>1425</v>
      </c>
      <c r="C47" s="260" t="s">
        <v>1426</v>
      </c>
      <c r="D47" s="251" t="s">
        <v>301</v>
      </c>
      <c r="E47" s="252">
        <v>100</v>
      </c>
      <c r="F47" s="253"/>
      <c r="G47" s="254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328</v>
      </c>
      <c r="T47" s="230" t="s">
        <v>175</v>
      </c>
      <c r="U47" s="230">
        <v>0</v>
      </c>
      <c r="V47" s="230">
        <f>ROUND(E47*U47,2)</f>
        <v>0</v>
      </c>
      <c r="W47" s="230"/>
      <c r="X47" s="230" t="s">
        <v>176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1350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9">
        <v>40</v>
      </c>
      <c r="B48" s="250" t="s">
        <v>1427</v>
      </c>
      <c r="C48" s="260" t="s">
        <v>1428</v>
      </c>
      <c r="D48" s="251" t="s">
        <v>616</v>
      </c>
      <c r="E48" s="252">
        <v>1</v>
      </c>
      <c r="F48" s="253"/>
      <c r="G48" s="25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328</v>
      </c>
      <c r="T48" s="230" t="s">
        <v>175</v>
      </c>
      <c r="U48" s="230">
        <v>0</v>
      </c>
      <c r="V48" s="230">
        <f>ROUND(E48*U48,2)</f>
        <v>0</v>
      </c>
      <c r="W48" s="230"/>
      <c r="X48" s="230" t="s">
        <v>176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1350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9">
        <v>41</v>
      </c>
      <c r="B49" s="250" t="s">
        <v>81</v>
      </c>
      <c r="C49" s="260" t="s">
        <v>1429</v>
      </c>
      <c r="D49" s="251" t="s">
        <v>616</v>
      </c>
      <c r="E49" s="252">
        <v>38</v>
      </c>
      <c r="F49" s="253"/>
      <c r="G49" s="254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328</v>
      </c>
      <c r="T49" s="230" t="s">
        <v>175</v>
      </c>
      <c r="U49" s="230">
        <v>0</v>
      </c>
      <c r="V49" s="230">
        <f>ROUND(E49*U49,2)</f>
        <v>0</v>
      </c>
      <c r="W49" s="230"/>
      <c r="X49" s="230" t="s">
        <v>176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1350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9">
        <v>42</v>
      </c>
      <c r="B50" s="250" t="s">
        <v>83</v>
      </c>
      <c r="C50" s="260" t="s">
        <v>1430</v>
      </c>
      <c r="D50" s="251" t="s">
        <v>616</v>
      </c>
      <c r="E50" s="252">
        <v>6</v>
      </c>
      <c r="F50" s="253"/>
      <c r="G50" s="254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328</v>
      </c>
      <c r="T50" s="230" t="s">
        <v>175</v>
      </c>
      <c r="U50" s="230">
        <v>0</v>
      </c>
      <c r="V50" s="230">
        <f>ROUND(E50*U50,2)</f>
        <v>0</v>
      </c>
      <c r="W50" s="230"/>
      <c r="X50" s="230" t="s">
        <v>176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1350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9">
        <v>43</v>
      </c>
      <c r="B51" s="250" t="s">
        <v>85</v>
      </c>
      <c r="C51" s="260" t="s">
        <v>1431</v>
      </c>
      <c r="D51" s="251" t="s">
        <v>616</v>
      </c>
      <c r="E51" s="252">
        <v>14</v>
      </c>
      <c r="F51" s="253"/>
      <c r="G51" s="254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328</v>
      </c>
      <c r="T51" s="230" t="s">
        <v>175</v>
      </c>
      <c r="U51" s="230">
        <v>0</v>
      </c>
      <c r="V51" s="230">
        <f>ROUND(E51*U51,2)</f>
        <v>0</v>
      </c>
      <c r="W51" s="230"/>
      <c r="X51" s="230" t="s">
        <v>176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1350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9">
        <v>44</v>
      </c>
      <c r="B52" s="250" t="s">
        <v>1432</v>
      </c>
      <c r="C52" s="260" t="s">
        <v>1433</v>
      </c>
      <c r="D52" s="251" t="s">
        <v>616</v>
      </c>
      <c r="E52" s="252">
        <v>1</v>
      </c>
      <c r="F52" s="253"/>
      <c r="G52" s="254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328</v>
      </c>
      <c r="T52" s="230" t="s">
        <v>175</v>
      </c>
      <c r="U52" s="230">
        <v>0</v>
      </c>
      <c r="V52" s="230">
        <f>ROUND(E52*U52,2)</f>
        <v>0</v>
      </c>
      <c r="W52" s="230"/>
      <c r="X52" s="230" t="s">
        <v>176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1350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45</v>
      </c>
      <c r="B53" s="250" t="s">
        <v>1434</v>
      </c>
      <c r="C53" s="260" t="s">
        <v>1435</v>
      </c>
      <c r="D53" s="251" t="s">
        <v>616</v>
      </c>
      <c r="E53" s="252">
        <v>12</v>
      </c>
      <c r="F53" s="253"/>
      <c r="G53" s="254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328</v>
      </c>
      <c r="T53" s="230" t="s">
        <v>175</v>
      </c>
      <c r="U53" s="230">
        <v>0</v>
      </c>
      <c r="V53" s="230">
        <f>ROUND(E53*U53,2)</f>
        <v>0</v>
      </c>
      <c r="W53" s="230"/>
      <c r="X53" s="230" t="s">
        <v>176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1350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46</v>
      </c>
      <c r="B54" s="250" t="s">
        <v>77</v>
      </c>
      <c r="C54" s="260" t="s">
        <v>1436</v>
      </c>
      <c r="D54" s="251" t="s">
        <v>616</v>
      </c>
      <c r="E54" s="252">
        <v>1</v>
      </c>
      <c r="F54" s="253"/>
      <c r="G54" s="254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328</v>
      </c>
      <c r="T54" s="230" t="s">
        <v>175</v>
      </c>
      <c r="U54" s="230">
        <v>0</v>
      </c>
      <c r="V54" s="230">
        <f>ROUND(E54*U54,2)</f>
        <v>0</v>
      </c>
      <c r="W54" s="230"/>
      <c r="X54" s="230" t="s">
        <v>1170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1437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47</v>
      </c>
      <c r="B55" s="250" t="s">
        <v>1438</v>
      </c>
      <c r="C55" s="260" t="s">
        <v>1439</v>
      </c>
      <c r="D55" s="251" t="s">
        <v>616</v>
      </c>
      <c r="E55" s="252">
        <v>15</v>
      </c>
      <c r="F55" s="253"/>
      <c r="G55" s="254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328</v>
      </c>
      <c r="T55" s="230" t="s">
        <v>175</v>
      </c>
      <c r="U55" s="230">
        <v>0</v>
      </c>
      <c r="V55" s="230">
        <f>ROUND(E55*U55,2)</f>
        <v>0</v>
      </c>
      <c r="W55" s="230"/>
      <c r="X55" s="230" t="s">
        <v>1170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1437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48</v>
      </c>
      <c r="B56" s="250" t="s">
        <v>77</v>
      </c>
      <c r="C56" s="260" t="s">
        <v>1440</v>
      </c>
      <c r="D56" s="251" t="s">
        <v>616</v>
      </c>
      <c r="E56" s="252">
        <v>1</v>
      </c>
      <c r="F56" s="253"/>
      <c r="G56" s="254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328</v>
      </c>
      <c r="T56" s="230" t="s">
        <v>175</v>
      </c>
      <c r="U56" s="230">
        <v>0</v>
      </c>
      <c r="V56" s="230">
        <f>ROUND(E56*U56,2)</f>
        <v>0</v>
      </c>
      <c r="W56" s="230"/>
      <c r="X56" s="230" t="s">
        <v>344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749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9">
        <v>49</v>
      </c>
      <c r="B57" s="250" t="s">
        <v>1221</v>
      </c>
      <c r="C57" s="260" t="s">
        <v>1441</v>
      </c>
      <c r="D57" s="251" t="s">
        <v>616</v>
      </c>
      <c r="E57" s="252">
        <v>3</v>
      </c>
      <c r="F57" s="253"/>
      <c r="G57" s="254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328</v>
      </c>
      <c r="T57" s="230" t="s">
        <v>175</v>
      </c>
      <c r="U57" s="230">
        <v>0</v>
      </c>
      <c r="V57" s="230">
        <f>ROUND(E57*U57,2)</f>
        <v>0</v>
      </c>
      <c r="W57" s="230"/>
      <c r="X57" s="230" t="s">
        <v>344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749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9">
        <v>50</v>
      </c>
      <c r="B58" s="250" t="s">
        <v>1442</v>
      </c>
      <c r="C58" s="260" t="s">
        <v>1443</v>
      </c>
      <c r="D58" s="251" t="s">
        <v>616</v>
      </c>
      <c r="E58" s="252">
        <v>1</v>
      </c>
      <c r="F58" s="253"/>
      <c r="G58" s="254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328</v>
      </c>
      <c r="T58" s="230" t="s">
        <v>175</v>
      </c>
      <c r="U58" s="230">
        <v>0</v>
      </c>
      <c r="V58" s="230">
        <f>ROUND(E58*U58,2)</f>
        <v>0</v>
      </c>
      <c r="W58" s="230"/>
      <c r="X58" s="230" t="s">
        <v>344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749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51</v>
      </c>
      <c r="B59" s="250" t="s">
        <v>1444</v>
      </c>
      <c r="C59" s="260" t="s">
        <v>1445</v>
      </c>
      <c r="D59" s="251" t="s">
        <v>616</v>
      </c>
      <c r="E59" s="252">
        <v>1</v>
      </c>
      <c r="F59" s="253"/>
      <c r="G59" s="254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328</v>
      </c>
      <c r="T59" s="230" t="s">
        <v>175</v>
      </c>
      <c r="U59" s="230">
        <v>0</v>
      </c>
      <c r="V59" s="230">
        <f>ROUND(E59*U59,2)</f>
        <v>0</v>
      </c>
      <c r="W59" s="230"/>
      <c r="X59" s="230" t="s">
        <v>344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749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52</v>
      </c>
      <c r="B60" s="250" t="s">
        <v>1446</v>
      </c>
      <c r="C60" s="260" t="s">
        <v>1447</v>
      </c>
      <c r="D60" s="251" t="s">
        <v>616</v>
      </c>
      <c r="E60" s="252">
        <v>8</v>
      </c>
      <c r="F60" s="253"/>
      <c r="G60" s="254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328</v>
      </c>
      <c r="T60" s="230" t="s">
        <v>175</v>
      </c>
      <c r="U60" s="230">
        <v>0</v>
      </c>
      <c r="V60" s="230">
        <f>ROUND(E60*U60,2)</f>
        <v>0</v>
      </c>
      <c r="W60" s="230"/>
      <c r="X60" s="230" t="s">
        <v>344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749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9">
        <v>53</v>
      </c>
      <c r="B61" s="250" t="s">
        <v>1448</v>
      </c>
      <c r="C61" s="260" t="s">
        <v>1449</v>
      </c>
      <c r="D61" s="251" t="s">
        <v>616</v>
      </c>
      <c r="E61" s="252">
        <v>1</v>
      </c>
      <c r="F61" s="253"/>
      <c r="G61" s="254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328</v>
      </c>
      <c r="T61" s="230" t="s">
        <v>175</v>
      </c>
      <c r="U61" s="230">
        <v>0</v>
      </c>
      <c r="V61" s="230">
        <f>ROUND(E61*U61,2)</f>
        <v>0</v>
      </c>
      <c r="W61" s="230"/>
      <c r="X61" s="230" t="s">
        <v>344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749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9">
        <v>54</v>
      </c>
      <c r="B62" s="250" t="s">
        <v>1450</v>
      </c>
      <c r="C62" s="260" t="s">
        <v>1451</v>
      </c>
      <c r="D62" s="251" t="s">
        <v>616</v>
      </c>
      <c r="E62" s="252">
        <v>1</v>
      </c>
      <c r="F62" s="253"/>
      <c r="G62" s="254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328</v>
      </c>
      <c r="T62" s="230" t="s">
        <v>175</v>
      </c>
      <c r="U62" s="230">
        <v>0</v>
      </c>
      <c r="V62" s="230">
        <f>ROUND(E62*U62,2)</f>
        <v>0</v>
      </c>
      <c r="W62" s="230"/>
      <c r="X62" s="230" t="s">
        <v>344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749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9">
        <v>55</v>
      </c>
      <c r="B63" s="250" t="s">
        <v>1452</v>
      </c>
      <c r="C63" s="260" t="s">
        <v>1453</v>
      </c>
      <c r="D63" s="251" t="s">
        <v>616</v>
      </c>
      <c r="E63" s="252">
        <v>2</v>
      </c>
      <c r="F63" s="253"/>
      <c r="G63" s="254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328</v>
      </c>
      <c r="T63" s="230" t="s">
        <v>175</v>
      </c>
      <c r="U63" s="230">
        <v>0</v>
      </c>
      <c r="V63" s="230">
        <f>ROUND(E63*U63,2)</f>
        <v>0</v>
      </c>
      <c r="W63" s="230"/>
      <c r="X63" s="230" t="s">
        <v>344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749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56</v>
      </c>
      <c r="B64" s="250" t="s">
        <v>1454</v>
      </c>
      <c r="C64" s="260" t="s">
        <v>1455</v>
      </c>
      <c r="D64" s="251" t="s">
        <v>616</v>
      </c>
      <c r="E64" s="252">
        <v>1</v>
      </c>
      <c r="F64" s="253"/>
      <c r="G64" s="254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328</v>
      </c>
      <c r="T64" s="230" t="s">
        <v>175</v>
      </c>
      <c r="U64" s="230">
        <v>0</v>
      </c>
      <c r="V64" s="230">
        <f>ROUND(E64*U64,2)</f>
        <v>0</v>
      </c>
      <c r="W64" s="230"/>
      <c r="X64" s="230" t="s">
        <v>344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749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9">
        <v>57</v>
      </c>
      <c r="B65" s="250" t="s">
        <v>1456</v>
      </c>
      <c r="C65" s="260" t="s">
        <v>1457</v>
      </c>
      <c r="D65" s="251" t="s">
        <v>301</v>
      </c>
      <c r="E65" s="252">
        <v>60</v>
      </c>
      <c r="F65" s="253"/>
      <c r="G65" s="254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328</v>
      </c>
      <c r="T65" s="230" t="s">
        <v>175</v>
      </c>
      <c r="U65" s="230">
        <v>0</v>
      </c>
      <c r="V65" s="230">
        <f>ROUND(E65*U65,2)</f>
        <v>0</v>
      </c>
      <c r="W65" s="230"/>
      <c r="X65" s="230" t="s">
        <v>344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749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9">
        <v>58</v>
      </c>
      <c r="B66" s="250" t="s">
        <v>1458</v>
      </c>
      <c r="C66" s="260" t="s">
        <v>1459</v>
      </c>
      <c r="D66" s="251" t="s">
        <v>616</v>
      </c>
      <c r="E66" s="252">
        <v>3</v>
      </c>
      <c r="F66" s="253"/>
      <c r="G66" s="254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328</v>
      </c>
      <c r="T66" s="230" t="s">
        <v>175</v>
      </c>
      <c r="U66" s="230">
        <v>0</v>
      </c>
      <c r="V66" s="230">
        <f>ROUND(E66*U66,2)</f>
        <v>0</v>
      </c>
      <c r="W66" s="230"/>
      <c r="X66" s="230" t="s">
        <v>344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749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59</v>
      </c>
      <c r="B67" s="250" t="s">
        <v>79</v>
      </c>
      <c r="C67" s="260" t="s">
        <v>1460</v>
      </c>
      <c r="D67" s="251" t="s">
        <v>616</v>
      </c>
      <c r="E67" s="252">
        <v>1</v>
      </c>
      <c r="F67" s="253"/>
      <c r="G67" s="254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328</v>
      </c>
      <c r="T67" s="230" t="s">
        <v>175</v>
      </c>
      <c r="U67" s="230">
        <v>0</v>
      </c>
      <c r="V67" s="230">
        <f>ROUND(E67*U67,2)</f>
        <v>0</v>
      </c>
      <c r="W67" s="230"/>
      <c r="X67" s="230" t="s">
        <v>344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749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9">
        <v>60</v>
      </c>
      <c r="B68" s="250" t="s">
        <v>1461</v>
      </c>
      <c r="C68" s="260" t="s">
        <v>1462</v>
      </c>
      <c r="D68" s="251" t="s">
        <v>301</v>
      </c>
      <c r="E68" s="252">
        <v>1162</v>
      </c>
      <c r="F68" s="253"/>
      <c r="G68" s="254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328</v>
      </c>
      <c r="T68" s="230" t="s">
        <v>175</v>
      </c>
      <c r="U68" s="230">
        <v>0</v>
      </c>
      <c r="V68" s="230">
        <f>ROUND(E68*U68,2)</f>
        <v>0</v>
      </c>
      <c r="W68" s="230"/>
      <c r="X68" s="230" t="s">
        <v>344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749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9">
        <v>61</v>
      </c>
      <c r="B69" s="250" t="s">
        <v>1463</v>
      </c>
      <c r="C69" s="260" t="s">
        <v>1464</v>
      </c>
      <c r="D69" s="251" t="s">
        <v>616</v>
      </c>
      <c r="E69" s="252">
        <v>1</v>
      </c>
      <c r="F69" s="253"/>
      <c r="G69" s="254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328</v>
      </c>
      <c r="T69" s="230" t="s">
        <v>175</v>
      </c>
      <c r="U69" s="230">
        <v>0</v>
      </c>
      <c r="V69" s="230">
        <f>ROUND(E69*U69,2)</f>
        <v>0</v>
      </c>
      <c r="W69" s="230"/>
      <c r="X69" s="230" t="s">
        <v>344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749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9">
        <v>62</v>
      </c>
      <c r="B70" s="250" t="s">
        <v>1465</v>
      </c>
      <c r="C70" s="260" t="s">
        <v>1466</v>
      </c>
      <c r="D70" s="251" t="s">
        <v>616</v>
      </c>
      <c r="E70" s="252">
        <v>10</v>
      </c>
      <c r="F70" s="253"/>
      <c r="G70" s="254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328</v>
      </c>
      <c r="T70" s="230" t="s">
        <v>175</v>
      </c>
      <c r="U70" s="230">
        <v>0</v>
      </c>
      <c r="V70" s="230">
        <f>ROUND(E70*U70,2)</f>
        <v>0</v>
      </c>
      <c r="W70" s="230"/>
      <c r="X70" s="230" t="s">
        <v>344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749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9">
        <v>63</v>
      </c>
      <c r="B71" s="250" t="s">
        <v>1467</v>
      </c>
      <c r="C71" s="260" t="s">
        <v>1468</v>
      </c>
      <c r="D71" s="251" t="s">
        <v>616</v>
      </c>
      <c r="E71" s="252">
        <v>1</v>
      </c>
      <c r="F71" s="253"/>
      <c r="G71" s="254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328</v>
      </c>
      <c r="T71" s="230" t="s">
        <v>175</v>
      </c>
      <c r="U71" s="230">
        <v>0</v>
      </c>
      <c r="V71" s="230">
        <f>ROUND(E71*U71,2)</f>
        <v>0</v>
      </c>
      <c r="W71" s="230"/>
      <c r="X71" s="230" t="s">
        <v>344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749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9">
        <v>64</v>
      </c>
      <c r="B72" s="250" t="s">
        <v>1469</v>
      </c>
      <c r="C72" s="260" t="s">
        <v>1470</v>
      </c>
      <c r="D72" s="251" t="s">
        <v>616</v>
      </c>
      <c r="E72" s="252">
        <v>1</v>
      </c>
      <c r="F72" s="253"/>
      <c r="G72" s="254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328</v>
      </c>
      <c r="T72" s="230" t="s">
        <v>175</v>
      </c>
      <c r="U72" s="230">
        <v>0</v>
      </c>
      <c r="V72" s="230">
        <f>ROUND(E72*U72,2)</f>
        <v>0</v>
      </c>
      <c r="W72" s="230"/>
      <c r="X72" s="230" t="s">
        <v>344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749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9">
        <v>65</v>
      </c>
      <c r="B73" s="250" t="s">
        <v>1471</v>
      </c>
      <c r="C73" s="260" t="s">
        <v>1472</v>
      </c>
      <c r="D73" s="251" t="s">
        <v>616</v>
      </c>
      <c r="E73" s="252">
        <v>1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328</v>
      </c>
      <c r="T73" s="230" t="s">
        <v>175</v>
      </c>
      <c r="U73" s="230">
        <v>0</v>
      </c>
      <c r="V73" s="230">
        <f>ROUND(E73*U73,2)</f>
        <v>0</v>
      </c>
      <c r="W73" s="230"/>
      <c r="X73" s="230" t="s">
        <v>344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749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9">
        <v>66</v>
      </c>
      <c r="B74" s="250" t="s">
        <v>1473</v>
      </c>
      <c r="C74" s="260" t="s">
        <v>1474</v>
      </c>
      <c r="D74" s="251" t="s">
        <v>1475</v>
      </c>
      <c r="E74" s="252">
        <v>3</v>
      </c>
      <c r="F74" s="253"/>
      <c r="G74" s="254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328</v>
      </c>
      <c r="T74" s="230" t="s">
        <v>175</v>
      </c>
      <c r="U74" s="230">
        <v>0</v>
      </c>
      <c r="V74" s="230">
        <f>ROUND(E74*U74,2)</f>
        <v>0</v>
      </c>
      <c r="W74" s="230"/>
      <c r="X74" s="230" t="s">
        <v>344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749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9">
        <v>67</v>
      </c>
      <c r="B75" s="250" t="s">
        <v>1476</v>
      </c>
      <c r="C75" s="260" t="s">
        <v>1477</v>
      </c>
      <c r="D75" s="251" t="s">
        <v>1475</v>
      </c>
      <c r="E75" s="252">
        <v>1</v>
      </c>
      <c r="F75" s="253"/>
      <c r="G75" s="254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328</v>
      </c>
      <c r="T75" s="230" t="s">
        <v>175</v>
      </c>
      <c r="U75" s="230">
        <v>0</v>
      </c>
      <c r="V75" s="230">
        <f>ROUND(E75*U75,2)</f>
        <v>0</v>
      </c>
      <c r="W75" s="230"/>
      <c r="X75" s="230" t="s">
        <v>344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749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9">
        <v>68</v>
      </c>
      <c r="B76" s="250" t="s">
        <v>1478</v>
      </c>
      <c r="C76" s="260" t="s">
        <v>1479</v>
      </c>
      <c r="D76" s="251" t="s">
        <v>1480</v>
      </c>
      <c r="E76" s="252">
        <v>1</v>
      </c>
      <c r="F76" s="253"/>
      <c r="G76" s="254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328</v>
      </c>
      <c r="T76" s="230" t="s">
        <v>175</v>
      </c>
      <c r="U76" s="230">
        <v>0</v>
      </c>
      <c r="V76" s="230">
        <f>ROUND(E76*U76,2)</f>
        <v>0</v>
      </c>
      <c r="W76" s="230"/>
      <c r="X76" s="230" t="s">
        <v>344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749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9">
        <v>69</v>
      </c>
      <c r="B77" s="250" t="s">
        <v>1481</v>
      </c>
      <c r="C77" s="260" t="s">
        <v>1482</v>
      </c>
      <c r="D77" s="251" t="s">
        <v>1483</v>
      </c>
      <c r="E77" s="252">
        <v>0.6</v>
      </c>
      <c r="F77" s="253"/>
      <c r="G77" s="254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328</v>
      </c>
      <c r="T77" s="230" t="s">
        <v>175</v>
      </c>
      <c r="U77" s="230">
        <v>0</v>
      </c>
      <c r="V77" s="230">
        <f>ROUND(E77*U77,2)</f>
        <v>0</v>
      </c>
      <c r="W77" s="230"/>
      <c r="X77" s="230" t="s">
        <v>344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749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9">
        <v>70</v>
      </c>
      <c r="B78" s="250" t="s">
        <v>1484</v>
      </c>
      <c r="C78" s="260" t="s">
        <v>1485</v>
      </c>
      <c r="D78" s="251" t="s">
        <v>616</v>
      </c>
      <c r="E78" s="252">
        <v>3</v>
      </c>
      <c r="F78" s="253"/>
      <c r="G78" s="254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328</v>
      </c>
      <c r="T78" s="230" t="s">
        <v>175</v>
      </c>
      <c r="U78" s="230">
        <v>0</v>
      </c>
      <c r="V78" s="230">
        <f>ROUND(E78*U78,2)</f>
        <v>0</v>
      </c>
      <c r="W78" s="230"/>
      <c r="X78" s="230" t="s">
        <v>344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749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9">
        <v>71</v>
      </c>
      <c r="B79" s="250" t="s">
        <v>1438</v>
      </c>
      <c r="C79" s="260" t="s">
        <v>1486</v>
      </c>
      <c r="D79" s="251" t="s">
        <v>616</v>
      </c>
      <c r="E79" s="252">
        <v>3</v>
      </c>
      <c r="F79" s="253"/>
      <c r="G79" s="254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328</v>
      </c>
      <c r="T79" s="230" t="s">
        <v>175</v>
      </c>
      <c r="U79" s="230">
        <v>0</v>
      </c>
      <c r="V79" s="230">
        <f>ROUND(E79*U79,2)</f>
        <v>0</v>
      </c>
      <c r="W79" s="230"/>
      <c r="X79" s="230" t="s">
        <v>344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749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9">
        <v>72</v>
      </c>
      <c r="B80" s="250" t="s">
        <v>1383</v>
      </c>
      <c r="C80" s="260" t="s">
        <v>1487</v>
      </c>
      <c r="D80" s="251" t="s">
        <v>226</v>
      </c>
      <c r="E80" s="252">
        <v>14</v>
      </c>
      <c r="F80" s="253"/>
      <c r="G80" s="254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328</v>
      </c>
      <c r="T80" s="230" t="s">
        <v>175</v>
      </c>
      <c r="U80" s="230">
        <v>0</v>
      </c>
      <c r="V80" s="230">
        <f>ROUND(E80*U80,2)</f>
        <v>0</v>
      </c>
      <c r="W80" s="230"/>
      <c r="X80" s="230" t="s">
        <v>1170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1171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37" t="s">
        <v>169</v>
      </c>
      <c r="B81" s="238" t="s">
        <v>137</v>
      </c>
      <c r="C81" s="257" t="s">
        <v>138</v>
      </c>
      <c r="D81" s="239"/>
      <c r="E81" s="240"/>
      <c r="F81" s="241"/>
      <c r="G81" s="242">
        <f>SUMIF(AG82:AG89,"&lt;&gt;NOR",G82:G89)</f>
        <v>0</v>
      </c>
      <c r="H81" s="236"/>
      <c r="I81" s="236">
        <f>SUM(I82:I89)</f>
        <v>0</v>
      </c>
      <c r="J81" s="236"/>
      <c r="K81" s="236">
        <f>SUM(K82:K89)</f>
        <v>0</v>
      </c>
      <c r="L81" s="236"/>
      <c r="M81" s="236">
        <f>SUM(M82:M89)</f>
        <v>0</v>
      </c>
      <c r="N81" s="236"/>
      <c r="O81" s="236">
        <f>SUM(O82:O89)</f>
        <v>0</v>
      </c>
      <c r="P81" s="236"/>
      <c r="Q81" s="236">
        <f>SUM(Q82:Q89)</f>
        <v>0</v>
      </c>
      <c r="R81" s="236"/>
      <c r="S81" s="236"/>
      <c r="T81" s="236"/>
      <c r="U81" s="236"/>
      <c r="V81" s="236">
        <f>SUM(V82:V89)</f>
        <v>0</v>
      </c>
      <c r="W81" s="236"/>
      <c r="X81" s="236"/>
      <c r="AG81" t="s">
        <v>170</v>
      </c>
    </row>
    <row r="82" spans="1:60" ht="20.399999999999999" outlineLevel="1" x14ac:dyDescent="0.25">
      <c r="A82" s="249">
        <v>73</v>
      </c>
      <c r="B82" s="250" t="s">
        <v>1488</v>
      </c>
      <c r="C82" s="260" t="s">
        <v>1489</v>
      </c>
      <c r="D82" s="251" t="s">
        <v>1490</v>
      </c>
      <c r="E82" s="252">
        <v>0.2</v>
      </c>
      <c r="F82" s="253"/>
      <c r="G82" s="254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0"/>
      <c r="S82" s="230" t="s">
        <v>328</v>
      </c>
      <c r="T82" s="230" t="s">
        <v>175</v>
      </c>
      <c r="U82" s="230">
        <v>0</v>
      </c>
      <c r="V82" s="230">
        <f>ROUND(E82*U82,2)</f>
        <v>0</v>
      </c>
      <c r="W82" s="230"/>
      <c r="X82" s="230" t="s">
        <v>176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1350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49">
        <v>74</v>
      </c>
      <c r="B83" s="250" t="s">
        <v>1491</v>
      </c>
      <c r="C83" s="260" t="s">
        <v>1492</v>
      </c>
      <c r="D83" s="251" t="s">
        <v>173</v>
      </c>
      <c r="E83" s="252">
        <v>10</v>
      </c>
      <c r="F83" s="253"/>
      <c r="G83" s="254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328</v>
      </c>
      <c r="T83" s="230" t="s">
        <v>175</v>
      </c>
      <c r="U83" s="230">
        <v>0</v>
      </c>
      <c r="V83" s="230">
        <f>ROUND(E83*U83,2)</f>
        <v>0</v>
      </c>
      <c r="W83" s="230"/>
      <c r="X83" s="230" t="s">
        <v>176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1350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9">
        <v>75</v>
      </c>
      <c r="B84" s="250" t="s">
        <v>1493</v>
      </c>
      <c r="C84" s="260" t="s">
        <v>1494</v>
      </c>
      <c r="D84" s="251" t="s">
        <v>173</v>
      </c>
      <c r="E84" s="252">
        <v>10</v>
      </c>
      <c r="F84" s="253"/>
      <c r="G84" s="254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328</v>
      </c>
      <c r="T84" s="230" t="s">
        <v>175</v>
      </c>
      <c r="U84" s="230">
        <v>0</v>
      </c>
      <c r="V84" s="230">
        <f>ROUND(E84*U84,2)</f>
        <v>0</v>
      </c>
      <c r="W84" s="230"/>
      <c r="X84" s="230" t="s">
        <v>176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1350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9">
        <v>76</v>
      </c>
      <c r="B85" s="250" t="s">
        <v>1495</v>
      </c>
      <c r="C85" s="260" t="s">
        <v>1496</v>
      </c>
      <c r="D85" s="251" t="s">
        <v>301</v>
      </c>
      <c r="E85" s="252">
        <v>60</v>
      </c>
      <c r="F85" s="253"/>
      <c r="G85" s="254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0"/>
      <c r="S85" s="230" t="s">
        <v>328</v>
      </c>
      <c r="T85" s="230" t="s">
        <v>175</v>
      </c>
      <c r="U85" s="230">
        <v>0</v>
      </c>
      <c r="V85" s="230">
        <f>ROUND(E85*U85,2)</f>
        <v>0</v>
      </c>
      <c r="W85" s="230"/>
      <c r="X85" s="230" t="s">
        <v>176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1350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9">
        <v>77</v>
      </c>
      <c r="B86" s="250" t="s">
        <v>1497</v>
      </c>
      <c r="C86" s="260" t="s">
        <v>1498</v>
      </c>
      <c r="D86" s="251" t="s">
        <v>301</v>
      </c>
      <c r="E86" s="252">
        <v>60</v>
      </c>
      <c r="F86" s="253"/>
      <c r="G86" s="254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328</v>
      </c>
      <c r="T86" s="230" t="s">
        <v>175</v>
      </c>
      <c r="U86" s="230">
        <v>0</v>
      </c>
      <c r="V86" s="230">
        <f>ROUND(E86*U86,2)</f>
        <v>0</v>
      </c>
      <c r="W86" s="230"/>
      <c r="X86" s="230" t="s">
        <v>176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1350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9">
        <v>78</v>
      </c>
      <c r="B87" s="250" t="s">
        <v>1499</v>
      </c>
      <c r="C87" s="260" t="s">
        <v>1500</v>
      </c>
      <c r="D87" s="251" t="s">
        <v>173</v>
      </c>
      <c r="E87" s="252">
        <v>20</v>
      </c>
      <c r="F87" s="253"/>
      <c r="G87" s="254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/>
      <c r="S87" s="230" t="s">
        <v>328</v>
      </c>
      <c r="T87" s="230" t="s">
        <v>175</v>
      </c>
      <c r="U87" s="230">
        <v>0</v>
      </c>
      <c r="V87" s="230">
        <f>ROUND(E87*U87,2)</f>
        <v>0</v>
      </c>
      <c r="W87" s="230"/>
      <c r="X87" s="230" t="s">
        <v>176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1350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49">
        <v>79</v>
      </c>
      <c r="B88" s="250" t="s">
        <v>1501</v>
      </c>
      <c r="C88" s="260" t="s">
        <v>1502</v>
      </c>
      <c r="D88" s="251" t="s">
        <v>301</v>
      </c>
      <c r="E88" s="252">
        <v>10</v>
      </c>
      <c r="F88" s="253"/>
      <c r="G88" s="254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/>
      <c r="S88" s="230" t="s">
        <v>328</v>
      </c>
      <c r="T88" s="230" t="s">
        <v>175</v>
      </c>
      <c r="U88" s="230">
        <v>0</v>
      </c>
      <c r="V88" s="230">
        <f>ROUND(E88*U88,2)</f>
        <v>0</v>
      </c>
      <c r="W88" s="230"/>
      <c r="X88" s="230" t="s">
        <v>176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1350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3">
        <v>80</v>
      </c>
      <c r="B89" s="244" t="s">
        <v>1503</v>
      </c>
      <c r="C89" s="258" t="s">
        <v>1504</v>
      </c>
      <c r="D89" s="245" t="s">
        <v>226</v>
      </c>
      <c r="E89" s="246">
        <v>3</v>
      </c>
      <c r="F89" s="247"/>
      <c r="G89" s="24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328</v>
      </c>
      <c r="T89" s="230" t="s">
        <v>175</v>
      </c>
      <c r="U89" s="230">
        <v>0</v>
      </c>
      <c r="V89" s="230">
        <f>ROUND(E89*U89,2)</f>
        <v>0</v>
      </c>
      <c r="W89" s="230"/>
      <c r="X89" s="230" t="s">
        <v>176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1350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5">
      <c r="A90" s="3"/>
      <c r="B90" s="4"/>
      <c r="C90" s="26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156</v>
      </c>
    </row>
    <row r="91" spans="1:60" x14ac:dyDescent="0.25">
      <c r="A91" s="213"/>
      <c r="B91" s="214" t="s">
        <v>31</v>
      </c>
      <c r="C91" s="265"/>
      <c r="D91" s="215"/>
      <c r="E91" s="216"/>
      <c r="F91" s="216"/>
      <c r="G91" s="256">
        <f>G8+G81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1223</v>
      </c>
    </row>
    <row r="92" spans="1:60" x14ac:dyDescent="0.25">
      <c r="A92" s="3"/>
      <c r="B92" s="4"/>
      <c r="C92" s="26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3"/>
      <c r="B93" s="4"/>
      <c r="C93" s="264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17" t="s">
        <v>1224</v>
      </c>
      <c r="B94" s="217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218"/>
      <c r="B95" s="219"/>
      <c r="C95" s="267"/>
      <c r="D95" s="219"/>
      <c r="E95" s="219"/>
      <c r="F95" s="219"/>
      <c r="G95" s="22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G95" t="s">
        <v>1225</v>
      </c>
    </row>
    <row r="96" spans="1:60" x14ac:dyDescent="0.25">
      <c r="A96" s="221"/>
      <c r="B96" s="222"/>
      <c r="C96" s="268"/>
      <c r="D96" s="222"/>
      <c r="E96" s="222"/>
      <c r="F96" s="222"/>
      <c r="G96" s="22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21"/>
      <c r="B97" s="222"/>
      <c r="C97" s="268"/>
      <c r="D97" s="222"/>
      <c r="E97" s="222"/>
      <c r="F97" s="222"/>
      <c r="G97" s="2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21"/>
      <c r="B98" s="222"/>
      <c r="C98" s="268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24"/>
      <c r="B99" s="225"/>
      <c r="C99" s="269"/>
      <c r="D99" s="225"/>
      <c r="E99" s="225"/>
      <c r="F99" s="225"/>
      <c r="G99" s="22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A100" s="3"/>
      <c r="B100" s="4"/>
      <c r="C100" s="26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C101" s="270"/>
      <c r="D101" s="10"/>
      <c r="AG101" t="s">
        <v>1226</v>
      </c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94:C94"/>
    <mergeCell ref="A95:G9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3C30-3D2C-4F1A-8089-4DCA6AC74A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65</v>
      </c>
      <c r="C4" s="202" t="s">
        <v>66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169</v>
      </c>
      <c r="B8" s="238" t="s">
        <v>109</v>
      </c>
      <c r="C8" s="257" t="s">
        <v>110</v>
      </c>
      <c r="D8" s="239"/>
      <c r="E8" s="240"/>
      <c r="F8" s="241"/>
      <c r="G8" s="242">
        <f>SUMIF(AG9:AG46,"&lt;&gt;NOR",G9:G46)</f>
        <v>0</v>
      </c>
      <c r="H8" s="236"/>
      <c r="I8" s="236">
        <f>SUM(I9:I46)</f>
        <v>0</v>
      </c>
      <c r="J8" s="236"/>
      <c r="K8" s="236">
        <f>SUM(K9:K46)</f>
        <v>0</v>
      </c>
      <c r="L8" s="236"/>
      <c r="M8" s="236">
        <f>SUM(M9:M46)</f>
        <v>0</v>
      </c>
      <c r="N8" s="236"/>
      <c r="O8" s="236">
        <f>SUM(O9:O46)</f>
        <v>0</v>
      </c>
      <c r="P8" s="236"/>
      <c r="Q8" s="236">
        <f>SUM(Q9:Q46)</f>
        <v>0</v>
      </c>
      <c r="R8" s="236"/>
      <c r="S8" s="236"/>
      <c r="T8" s="236"/>
      <c r="U8" s="236"/>
      <c r="V8" s="236">
        <f>SUM(V9:V46)</f>
        <v>0</v>
      </c>
      <c r="W8" s="236"/>
      <c r="X8" s="236"/>
      <c r="AG8" t="s">
        <v>170</v>
      </c>
    </row>
    <row r="9" spans="1:60" ht="20.399999999999999" outlineLevel="1" x14ac:dyDescent="0.25">
      <c r="A9" s="249">
        <v>1</v>
      </c>
      <c r="B9" s="250" t="s">
        <v>1505</v>
      </c>
      <c r="C9" s="260" t="s">
        <v>1506</v>
      </c>
      <c r="D9" s="251" t="s">
        <v>301</v>
      </c>
      <c r="E9" s="252">
        <v>190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328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719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9">
        <v>2</v>
      </c>
      <c r="B10" s="250" t="s">
        <v>1507</v>
      </c>
      <c r="C10" s="260" t="s">
        <v>1508</v>
      </c>
      <c r="D10" s="251" t="s">
        <v>301</v>
      </c>
      <c r="E10" s="252">
        <v>70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328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9">
        <v>3</v>
      </c>
      <c r="B11" s="250" t="s">
        <v>1509</v>
      </c>
      <c r="C11" s="260" t="s">
        <v>1510</v>
      </c>
      <c r="D11" s="251" t="s">
        <v>301</v>
      </c>
      <c r="E11" s="252">
        <v>68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328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719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9">
        <v>4</v>
      </c>
      <c r="B12" s="250" t="s">
        <v>1511</v>
      </c>
      <c r="C12" s="260" t="s">
        <v>1512</v>
      </c>
      <c r="D12" s="251" t="s">
        <v>301</v>
      </c>
      <c r="E12" s="252">
        <v>52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328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1513</v>
      </c>
      <c r="C13" s="260" t="s">
        <v>1514</v>
      </c>
      <c r="D13" s="251" t="s">
        <v>616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328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1515</v>
      </c>
      <c r="C14" s="260" t="s">
        <v>1516</v>
      </c>
      <c r="D14" s="251" t="s">
        <v>616</v>
      </c>
      <c r="E14" s="252">
        <v>6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328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1517</v>
      </c>
      <c r="C15" s="260" t="s">
        <v>1518</v>
      </c>
      <c r="D15" s="251" t="s">
        <v>616</v>
      </c>
      <c r="E15" s="252">
        <v>2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328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1305</v>
      </c>
      <c r="C16" s="260" t="s">
        <v>1519</v>
      </c>
      <c r="D16" s="251" t="s">
        <v>301</v>
      </c>
      <c r="E16" s="252">
        <v>194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328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719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1520</v>
      </c>
      <c r="C17" s="260" t="s">
        <v>1521</v>
      </c>
      <c r="D17" s="251" t="s">
        <v>301</v>
      </c>
      <c r="E17" s="252">
        <v>4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328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9">
        <v>10</v>
      </c>
      <c r="B18" s="250" t="s">
        <v>1522</v>
      </c>
      <c r="C18" s="260" t="s">
        <v>1523</v>
      </c>
      <c r="D18" s="251" t="s">
        <v>301</v>
      </c>
      <c r="E18" s="252">
        <v>4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328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719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9">
        <v>11</v>
      </c>
      <c r="B19" s="250" t="s">
        <v>1524</v>
      </c>
      <c r="C19" s="260" t="s">
        <v>1525</v>
      </c>
      <c r="D19" s="251" t="s">
        <v>301</v>
      </c>
      <c r="E19" s="252">
        <v>68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328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719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9">
        <v>12</v>
      </c>
      <c r="B20" s="250" t="s">
        <v>1526</v>
      </c>
      <c r="C20" s="260" t="s">
        <v>1527</v>
      </c>
      <c r="D20" s="251" t="s">
        <v>301</v>
      </c>
      <c r="E20" s="252">
        <v>52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328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719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9">
        <v>13</v>
      </c>
      <c r="B21" s="250" t="s">
        <v>1528</v>
      </c>
      <c r="C21" s="260" t="s">
        <v>1529</v>
      </c>
      <c r="D21" s="251" t="s">
        <v>301</v>
      </c>
      <c r="E21" s="252">
        <v>70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328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719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1530</v>
      </c>
      <c r="C22" s="260" t="s">
        <v>1531</v>
      </c>
      <c r="D22" s="251" t="s">
        <v>616</v>
      </c>
      <c r="E22" s="252">
        <v>17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328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719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9">
        <v>15</v>
      </c>
      <c r="B23" s="250" t="s">
        <v>1530</v>
      </c>
      <c r="C23" s="260" t="s">
        <v>1531</v>
      </c>
      <c r="D23" s="251" t="s">
        <v>616</v>
      </c>
      <c r="E23" s="252">
        <v>6</v>
      </c>
      <c r="F23" s="253"/>
      <c r="G23" s="254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328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176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719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9">
        <v>16</v>
      </c>
      <c r="B24" s="250" t="s">
        <v>1532</v>
      </c>
      <c r="C24" s="260" t="s">
        <v>1533</v>
      </c>
      <c r="D24" s="251" t="s">
        <v>616</v>
      </c>
      <c r="E24" s="252">
        <v>2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328</v>
      </c>
      <c r="T24" s="230" t="s">
        <v>175</v>
      </c>
      <c r="U24" s="230">
        <v>0</v>
      </c>
      <c r="V24" s="230">
        <f>ROUND(E24*U24,2)</f>
        <v>0</v>
      </c>
      <c r="W24" s="230"/>
      <c r="X24" s="230" t="s">
        <v>176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17</v>
      </c>
      <c r="B25" s="250" t="s">
        <v>1534</v>
      </c>
      <c r="C25" s="260" t="s">
        <v>1535</v>
      </c>
      <c r="D25" s="251" t="s">
        <v>616</v>
      </c>
      <c r="E25" s="252">
        <v>17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328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719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18</v>
      </c>
      <c r="B26" s="250" t="s">
        <v>1536</v>
      </c>
      <c r="C26" s="260" t="s">
        <v>1537</v>
      </c>
      <c r="D26" s="251" t="s">
        <v>616</v>
      </c>
      <c r="E26" s="252">
        <v>1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328</v>
      </c>
      <c r="T26" s="230" t="s">
        <v>175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719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1538</v>
      </c>
      <c r="C27" s="260" t="s">
        <v>1539</v>
      </c>
      <c r="D27" s="251" t="s">
        <v>616</v>
      </c>
      <c r="E27" s="252">
        <v>4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328</v>
      </c>
      <c r="T27" s="230" t="s">
        <v>175</v>
      </c>
      <c r="U27" s="230">
        <v>0</v>
      </c>
      <c r="V27" s="230">
        <f>ROUND(E27*U27,2)</f>
        <v>0</v>
      </c>
      <c r="W27" s="230"/>
      <c r="X27" s="230" t="s">
        <v>176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719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20</v>
      </c>
      <c r="B28" s="250" t="s">
        <v>1540</v>
      </c>
      <c r="C28" s="260" t="s">
        <v>1541</v>
      </c>
      <c r="D28" s="251" t="s">
        <v>616</v>
      </c>
      <c r="E28" s="252">
        <v>10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328</v>
      </c>
      <c r="T28" s="230" t="s">
        <v>175</v>
      </c>
      <c r="U28" s="230">
        <v>0</v>
      </c>
      <c r="V28" s="230">
        <f>ROUND(E28*U28,2)</f>
        <v>0</v>
      </c>
      <c r="W28" s="230"/>
      <c r="X28" s="230" t="s">
        <v>176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719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21</v>
      </c>
      <c r="B29" s="250" t="s">
        <v>1542</v>
      </c>
      <c r="C29" s="260" t="s">
        <v>1543</v>
      </c>
      <c r="D29" s="251" t="s">
        <v>616</v>
      </c>
      <c r="E29" s="252">
        <v>2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328</v>
      </c>
      <c r="T29" s="230" t="s">
        <v>175</v>
      </c>
      <c r="U29" s="230">
        <v>0</v>
      </c>
      <c r="V29" s="230">
        <f>ROUND(E29*U29,2)</f>
        <v>0</v>
      </c>
      <c r="W29" s="230"/>
      <c r="X29" s="230" t="s">
        <v>176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719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9">
        <v>22</v>
      </c>
      <c r="B30" s="250" t="s">
        <v>1544</v>
      </c>
      <c r="C30" s="260" t="s">
        <v>1545</v>
      </c>
      <c r="D30" s="251" t="s">
        <v>616</v>
      </c>
      <c r="E30" s="252">
        <v>15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328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719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23</v>
      </c>
      <c r="B31" s="250" t="s">
        <v>1546</v>
      </c>
      <c r="C31" s="260" t="s">
        <v>1547</v>
      </c>
      <c r="D31" s="251" t="s">
        <v>616</v>
      </c>
      <c r="E31" s="252">
        <v>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328</v>
      </c>
      <c r="T31" s="230" t="s">
        <v>175</v>
      </c>
      <c r="U31" s="230">
        <v>0</v>
      </c>
      <c r="V31" s="230">
        <f>ROUND(E31*U31,2)</f>
        <v>0</v>
      </c>
      <c r="W31" s="230"/>
      <c r="X31" s="230" t="s">
        <v>176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719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24</v>
      </c>
      <c r="B32" s="250" t="s">
        <v>1548</v>
      </c>
      <c r="C32" s="260" t="s">
        <v>1549</v>
      </c>
      <c r="D32" s="251" t="s">
        <v>1550</v>
      </c>
      <c r="E32" s="252">
        <v>38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328</v>
      </c>
      <c r="T32" s="230" t="s">
        <v>175</v>
      </c>
      <c r="U32" s="230">
        <v>0</v>
      </c>
      <c r="V32" s="230">
        <f>ROUND(E32*U32,2)</f>
        <v>0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719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9">
        <v>25</v>
      </c>
      <c r="B33" s="250" t="s">
        <v>1551</v>
      </c>
      <c r="C33" s="260" t="s">
        <v>1552</v>
      </c>
      <c r="D33" s="251" t="s">
        <v>254</v>
      </c>
      <c r="E33" s="252">
        <v>1.2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328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719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26</v>
      </c>
      <c r="B34" s="250" t="s">
        <v>1553</v>
      </c>
      <c r="C34" s="260" t="s">
        <v>1554</v>
      </c>
      <c r="D34" s="251" t="s">
        <v>616</v>
      </c>
      <c r="E34" s="252">
        <v>17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328</v>
      </c>
      <c r="T34" s="230" t="s">
        <v>175</v>
      </c>
      <c r="U34" s="230">
        <v>0</v>
      </c>
      <c r="V34" s="230">
        <f>ROUND(E34*U34,2)</f>
        <v>0</v>
      </c>
      <c r="W34" s="230"/>
      <c r="X34" s="230" t="s">
        <v>704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9">
        <v>27</v>
      </c>
      <c r="B35" s="250" t="s">
        <v>1556</v>
      </c>
      <c r="C35" s="260" t="s">
        <v>1557</v>
      </c>
      <c r="D35" s="251" t="s">
        <v>616</v>
      </c>
      <c r="E35" s="252">
        <v>34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328</v>
      </c>
      <c r="T35" s="230" t="s">
        <v>175</v>
      </c>
      <c r="U35" s="230">
        <v>0</v>
      </c>
      <c r="V35" s="230">
        <f>ROUND(E35*U35,2)</f>
        <v>0</v>
      </c>
      <c r="W35" s="230"/>
      <c r="X35" s="230" t="s">
        <v>344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749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28</v>
      </c>
      <c r="B36" s="250" t="s">
        <v>1558</v>
      </c>
      <c r="C36" s="260" t="s">
        <v>1559</v>
      </c>
      <c r="D36" s="251" t="s">
        <v>616</v>
      </c>
      <c r="E36" s="252">
        <v>17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328</v>
      </c>
      <c r="T36" s="230" t="s">
        <v>175</v>
      </c>
      <c r="U36" s="230">
        <v>0</v>
      </c>
      <c r="V36" s="230">
        <f>ROUND(E36*U36,2)</f>
        <v>0</v>
      </c>
      <c r="W36" s="230"/>
      <c r="X36" s="230" t="s">
        <v>344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40.799999999999997" outlineLevel="1" x14ac:dyDescent="0.25">
      <c r="A37" s="243">
        <v>29</v>
      </c>
      <c r="B37" s="244" t="s">
        <v>1560</v>
      </c>
      <c r="C37" s="258" t="s">
        <v>1561</v>
      </c>
      <c r="D37" s="245" t="s">
        <v>616</v>
      </c>
      <c r="E37" s="246">
        <v>1</v>
      </c>
      <c r="F37" s="247"/>
      <c r="G37" s="24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328</v>
      </c>
      <c r="T37" s="230" t="s">
        <v>175</v>
      </c>
      <c r="U37" s="230">
        <v>0</v>
      </c>
      <c r="V37" s="230">
        <f>ROUND(E37*U37,2)</f>
        <v>0</v>
      </c>
      <c r="W37" s="230"/>
      <c r="X37" s="230" t="s">
        <v>344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749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3" t="s">
        <v>1562</v>
      </c>
      <c r="D38" s="271"/>
      <c r="E38" s="271"/>
      <c r="F38" s="271"/>
      <c r="G38" s="271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1563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4" t="s">
        <v>1564</v>
      </c>
      <c r="D39" s="272"/>
      <c r="E39" s="272"/>
      <c r="F39" s="272"/>
      <c r="G39" s="272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1563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4" t="s">
        <v>1565</v>
      </c>
      <c r="D40" s="272"/>
      <c r="E40" s="272"/>
      <c r="F40" s="272"/>
      <c r="G40" s="272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1563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4" t="s">
        <v>1566</v>
      </c>
      <c r="D41" s="272"/>
      <c r="E41" s="272"/>
      <c r="F41" s="272"/>
      <c r="G41" s="272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1563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4" t="s">
        <v>1567</v>
      </c>
      <c r="D42" s="272"/>
      <c r="E42" s="272"/>
      <c r="F42" s="272"/>
      <c r="G42" s="272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1563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9">
        <v>30</v>
      </c>
      <c r="B43" s="250" t="s">
        <v>1568</v>
      </c>
      <c r="C43" s="260" t="s">
        <v>1569</v>
      </c>
      <c r="D43" s="251" t="s">
        <v>616</v>
      </c>
      <c r="E43" s="252">
        <v>1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328</v>
      </c>
      <c r="T43" s="230" t="s">
        <v>175</v>
      </c>
      <c r="U43" s="230">
        <v>0</v>
      </c>
      <c r="V43" s="230">
        <f>ROUND(E43*U43,2)</f>
        <v>0</v>
      </c>
      <c r="W43" s="230"/>
      <c r="X43" s="230" t="s">
        <v>344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749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9">
        <v>31</v>
      </c>
      <c r="B44" s="250" t="s">
        <v>1570</v>
      </c>
      <c r="C44" s="260" t="s">
        <v>1571</v>
      </c>
      <c r="D44" s="251" t="s">
        <v>616</v>
      </c>
      <c r="E44" s="252">
        <v>1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328</v>
      </c>
      <c r="T44" s="230" t="s">
        <v>175</v>
      </c>
      <c r="U44" s="230">
        <v>0</v>
      </c>
      <c r="V44" s="230">
        <f>ROUND(E44*U44,2)</f>
        <v>0</v>
      </c>
      <c r="W44" s="230"/>
      <c r="X44" s="230" t="s">
        <v>344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749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32</v>
      </c>
      <c r="B45" s="250" t="s">
        <v>1572</v>
      </c>
      <c r="C45" s="260" t="s">
        <v>1573</v>
      </c>
      <c r="D45" s="251" t="s">
        <v>616</v>
      </c>
      <c r="E45" s="252">
        <v>1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328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344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749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0.6" outlineLevel="1" x14ac:dyDescent="0.25">
      <c r="A46" s="243">
        <v>33</v>
      </c>
      <c r="B46" s="244" t="s">
        <v>1574</v>
      </c>
      <c r="C46" s="258" t="s">
        <v>1575</v>
      </c>
      <c r="D46" s="245" t="s">
        <v>338</v>
      </c>
      <c r="E46" s="246">
        <v>1</v>
      </c>
      <c r="F46" s="247"/>
      <c r="G46" s="24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328</v>
      </c>
      <c r="T46" s="230" t="s">
        <v>175</v>
      </c>
      <c r="U46" s="230">
        <v>0</v>
      </c>
      <c r="V46" s="230">
        <f>ROUND(E46*U46,2)</f>
        <v>0</v>
      </c>
      <c r="W46" s="230"/>
      <c r="X46" s="230" t="s">
        <v>344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749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6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156</v>
      </c>
    </row>
    <row r="48" spans="1:60" x14ac:dyDescent="0.25">
      <c r="A48" s="213"/>
      <c r="B48" s="214" t="s">
        <v>31</v>
      </c>
      <c r="C48" s="265"/>
      <c r="D48" s="215"/>
      <c r="E48" s="216"/>
      <c r="F48" s="216"/>
      <c r="G48" s="256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1223</v>
      </c>
    </row>
    <row r="49" spans="1:33" x14ac:dyDescent="0.25">
      <c r="A49" s="3"/>
      <c r="B49" s="4"/>
      <c r="C49" s="26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6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7" t="s">
        <v>1224</v>
      </c>
      <c r="B51" s="217"/>
      <c r="C51" s="26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7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1225</v>
      </c>
    </row>
    <row r="53" spans="1:33" x14ac:dyDescent="0.25">
      <c r="A53" s="221"/>
      <c r="B53" s="222"/>
      <c r="C53" s="268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8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1"/>
      <c r="B55" s="222"/>
      <c r="C55" s="268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4"/>
      <c r="B56" s="225"/>
      <c r="C56" s="269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26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270"/>
      <c r="D58" s="10"/>
      <c r="AG58" t="s">
        <v>1226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C42:G42"/>
    <mergeCell ref="A1:G1"/>
    <mergeCell ref="C2:G2"/>
    <mergeCell ref="C3:G3"/>
    <mergeCell ref="C4:G4"/>
    <mergeCell ref="A51:C51"/>
    <mergeCell ref="A52:G56"/>
    <mergeCell ref="C38:G38"/>
    <mergeCell ref="C39:G39"/>
    <mergeCell ref="C40:G40"/>
    <mergeCell ref="C41:G4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F185-673A-477A-9B44-919F89406A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67</v>
      </c>
      <c r="C4" s="202" t="s">
        <v>68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169</v>
      </c>
      <c r="B8" s="238" t="s">
        <v>107</v>
      </c>
      <c r="C8" s="257" t="s">
        <v>108</v>
      </c>
      <c r="D8" s="239"/>
      <c r="E8" s="240"/>
      <c r="F8" s="241"/>
      <c r="G8" s="242">
        <f>SUMIF(AG9:AG18,"&lt;&gt;NOR",G9:G18)</f>
        <v>0</v>
      </c>
      <c r="H8" s="236"/>
      <c r="I8" s="236">
        <f>SUM(I9:I18)</f>
        <v>0</v>
      </c>
      <c r="J8" s="236"/>
      <c r="K8" s="236">
        <f>SUM(K9:K18)</f>
        <v>0</v>
      </c>
      <c r="L8" s="236"/>
      <c r="M8" s="236">
        <f>SUM(M9:M18)</f>
        <v>0</v>
      </c>
      <c r="N8" s="236"/>
      <c r="O8" s="236">
        <f>SUM(O9:O18)</f>
        <v>0</v>
      </c>
      <c r="P8" s="236"/>
      <c r="Q8" s="236">
        <f>SUM(Q9:Q18)</f>
        <v>0</v>
      </c>
      <c r="R8" s="236"/>
      <c r="S8" s="236"/>
      <c r="T8" s="236"/>
      <c r="U8" s="236"/>
      <c r="V8" s="236">
        <f>SUM(V9:V18)</f>
        <v>0</v>
      </c>
      <c r="W8" s="236"/>
      <c r="X8" s="236"/>
      <c r="AG8" t="s">
        <v>170</v>
      </c>
    </row>
    <row r="9" spans="1:60" outlineLevel="1" x14ac:dyDescent="0.25">
      <c r="A9" s="249">
        <v>1</v>
      </c>
      <c r="B9" s="250" t="s">
        <v>1576</v>
      </c>
      <c r="C9" s="260" t="s">
        <v>1577</v>
      </c>
      <c r="D9" s="251" t="s">
        <v>301</v>
      </c>
      <c r="E9" s="252">
        <v>42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328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719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1578</v>
      </c>
      <c r="C10" s="260" t="s">
        <v>1579</v>
      </c>
      <c r="D10" s="251" t="s">
        <v>301</v>
      </c>
      <c r="E10" s="252">
        <v>42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328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1580</v>
      </c>
      <c r="C11" s="260" t="s">
        <v>1581</v>
      </c>
      <c r="D11" s="251" t="s">
        <v>616</v>
      </c>
      <c r="E11" s="252">
        <v>1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328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719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1582</v>
      </c>
      <c r="C12" s="260" t="s">
        <v>1583</v>
      </c>
      <c r="D12" s="251" t="s">
        <v>616</v>
      </c>
      <c r="E12" s="252">
        <v>1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328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1584</v>
      </c>
      <c r="C13" s="260" t="s">
        <v>1585</v>
      </c>
      <c r="D13" s="251" t="s">
        <v>616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328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1586</v>
      </c>
      <c r="C14" s="260" t="s">
        <v>1587</v>
      </c>
      <c r="D14" s="251" t="s">
        <v>616</v>
      </c>
      <c r="E14" s="252">
        <v>1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328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1588</v>
      </c>
      <c r="C15" s="260" t="s">
        <v>1589</v>
      </c>
      <c r="D15" s="251" t="s">
        <v>1550</v>
      </c>
      <c r="E15" s="252">
        <v>8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328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1590</v>
      </c>
      <c r="C16" s="260" t="s">
        <v>1591</v>
      </c>
      <c r="D16" s="251" t="s">
        <v>616</v>
      </c>
      <c r="E16" s="252">
        <v>1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328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719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1592</v>
      </c>
      <c r="C17" s="260" t="s">
        <v>1593</v>
      </c>
      <c r="D17" s="251" t="s">
        <v>254</v>
      </c>
      <c r="E17" s="252">
        <v>0.8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328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3">
        <v>10</v>
      </c>
      <c r="B18" s="244" t="s">
        <v>1594</v>
      </c>
      <c r="C18" s="258" t="s">
        <v>1595</v>
      </c>
      <c r="D18" s="245" t="s">
        <v>616</v>
      </c>
      <c r="E18" s="246">
        <v>1</v>
      </c>
      <c r="F18" s="247"/>
      <c r="G18" s="24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328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344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3"/>
      <c r="B19" s="4"/>
      <c r="C19" s="26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156</v>
      </c>
    </row>
    <row r="20" spans="1:60" x14ac:dyDescent="0.25">
      <c r="A20" s="213"/>
      <c r="B20" s="214" t="s">
        <v>31</v>
      </c>
      <c r="C20" s="265"/>
      <c r="D20" s="215"/>
      <c r="E20" s="216"/>
      <c r="F20" s="216"/>
      <c r="G20" s="256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1223</v>
      </c>
    </row>
    <row r="21" spans="1:60" x14ac:dyDescent="0.25">
      <c r="A21" s="3"/>
      <c r="B21" s="4"/>
      <c r="C21" s="26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5">
      <c r="A22" s="3"/>
      <c r="B22" s="4"/>
      <c r="C22" s="26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5">
      <c r="A23" s="217" t="s">
        <v>1224</v>
      </c>
      <c r="B23" s="217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5">
      <c r="A24" s="218"/>
      <c r="B24" s="219"/>
      <c r="C24" s="267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1225</v>
      </c>
    </row>
    <row r="25" spans="1:60" x14ac:dyDescent="0.25">
      <c r="A25" s="221"/>
      <c r="B25" s="222"/>
      <c r="C25" s="268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221"/>
      <c r="B26" s="222"/>
      <c r="C26" s="268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21"/>
      <c r="B27" s="222"/>
      <c r="C27" s="268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24"/>
      <c r="B28" s="225"/>
      <c r="C28" s="269"/>
      <c r="D28" s="225"/>
      <c r="E28" s="225"/>
      <c r="F28" s="225"/>
      <c r="G28" s="2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3"/>
      <c r="B29" s="4"/>
      <c r="C29" s="26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C30" s="270"/>
      <c r="D30" s="10"/>
      <c r="AG30" t="s">
        <v>1226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3:C23"/>
    <mergeCell ref="A24:G2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SO01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'SO01 05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'SO01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2021-11-29T20:50:13Z</dcterms:modified>
</cp:coreProperties>
</file>