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480" windowWidth="20328" windowHeight="6678" firstSheet="1" activeTab="1"/>
  </bookViews>
  <sheets>
    <sheet name="P1 Seznam a počet kurzů_prac" sheetId="4" state="hidden" r:id="rId1"/>
    <sheet name="P1 seznam a počet kurzů" sheetId="5" r:id="rId2"/>
  </sheets>
  <definedNames>
    <definedName name="_xlnm._FilterDatabase" localSheetId="1" hidden="1">'P1 seznam a počet kurzů'!$E$31:$E$47</definedName>
  </definedNames>
  <calcPr calcId="162913"/>
</workbook>
</file>

<file path=xl/calcChain.xml><?xml version="1.0" encoding="utf-8"?>
<calcChain xmlns="http://schemas.openxmlformats.org/spreadsheetml/2006/main">
  <c r="I57" i="4" l="1"/>
  <c r="I56" i="4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29" i="4"/>
  <c r="I28" i="4"/>
  <c r="I27" i="4"/>
  <c r="I26" i="4"/>
  <c r="I25" i="4"/>
  <c r="I24" i="4"/>
  <c r="I23" i="4"/>
  <c r="I22" i="4"/>
  <c r="I21" i="4"/>
  <c r="I19" i="4"/>
  <c r="I18" i="4"/>
  <c r="I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8" i="4"/>
  <c r="I7" i="4"/>
  <c r="I6" i="4"/>
  <c r="I58" i="4" l="1"/>
  <c r="J57" i="4" s="1"/>
  <c r="I20" i="4"/>
  <c r="J19" i="4" s="1"/>
  <c r="I30" i="4"/>
  <c r="J29" i="4" s="1"/>
  <c r="I52" i="4"/>
  <c r="J51" i="4" s="1"/>
  <c r="I9" i="4"/>
  <c r="J8" i="4" s="1"/>
  <c r="H16" i="5"/>
  <c r="H15" i="5"/>
  <c r="H14" i="5"/>
  <c r="H13" i="5"/>
  <c r="H12" i="5"/>
  <c r="H11" i="5"/>
  <c r="H10" i="5"/>
</calcChain>
</file>

<file path=xl/comments1.xml><?xml version="1.0" encoding="utf-8"?>
<comments xmlns="http://schemas.openxmlformats.org/spreadsheetml/2006/main">
  <authors>
    <author>Šmardová Hana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Šmardová Hana:</t>
        </r>
        <r>
          <rPr>
            <sz val="9"/>
            <color indexed="81"/>
            <rFont val="Tahoma"/>
            <family val="2"/>
            <charset val="238"/>
          </rPr>
          <t xml:space="preserve">
jde o AAAO, ale jak se jmenuje školení?</t>
        </r>
      </text>
    </comment>
  </commentList>
</comments>
</file>

<file path=xl/comments2.xml><?xml version="1.0" encoding="utf-8"?>
<comments xmlns="http://schemas.openxmlformats.org/spreadsheetml/2006/main">
  <authors>
    <author>ŠG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ŠG:</t>
        </r>
        <r>
          <rPr>
            <sz val="9"/>
            <color indexed="81"/>
            <rFont val="Tahoma"/>
            <charset val="1"/>
          </rPr>
          <t xml:space="preserve">
součet osob neodpovídá údaji ve sloupcích C a D</t>
        </r>
      </text>
    </comment>
    <comment ref="I43" authorId="0" shapeId="0">
      <text>
        <r>
          <rPr>
            <b/>
            <sz val="9"/>
            <color indexed="81"/>
            <rFont val="Tahoma"/>
            <charset val="1"/>
          </rPr>
          <t>ŠG:</t>
        </r>
        <r>
          <rPr>
            <sz val="9"/>
            <color indexed="81"/>
            <rFont val="Tahoma"/>
            <charset val="1"/>
          </rPr>
          <t xml:space="preserve">
stejný dotaz - lze definovat středně pokročilí a pokročilí</t>
        </r>
      </text>
    </comment>
  </commentList>
</comments>
</file>

<file path=xl/sharedStrings.xml><?xml version="1.0" encoding="utf-8"?>
<sst xmlns="http://schemas.openxmlformats.org/spreadsheetml/2006/main" count="383" uniqueCount="106">
  <si>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</si>
  <si>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</si>
  <si>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</si>
  <si>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</si>
  <si>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</si>
  <si>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</si>
  <si>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</si>
  <si>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</si>
  <si>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MS Excel</t>
  </si>
  <si>
    <t>MS Word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</si>
  <si>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</si>
  <si>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</si>
  <si>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</si>
  <si>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</si>
  <si>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</si>
  <si>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</si>
  <si>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</si>
  <si>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</si>
  <si>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</si>
  <si>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</si>
  <si>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</si>
  <si>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</si>
  <si>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</si>
  <si>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</si>
  <si>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</si>
  <si>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</si>
  <si>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</si>
  <si>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</si>
  <si>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</si>
  <si>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</si>
  <si>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</si>
  <si>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</si>
  <si>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</si>
  <si>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</si>
  <si>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</si>
  <si>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</si>
  <si>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</si>
  <si>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</si>
  <si>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</si>
  <si>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</si>
  <si>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</si>
  <si>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</si>
  <si>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</si>
  <si>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</si>
  <si>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</si>
  <si>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</si>
  <si>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</si>
  <si>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Anglický jazyk</t>
  </si>
  <si>
    <t>Německý jazyk</t>
  </si>
  <si>
    <t>Francouzský jazyk</t>
  </si>
  <si>
    <t xml:space="preserve">Italský jazyk </t>
  </si>
  <si>
    <t>Španělský jazyk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</si>
  <si>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</si>
  <si>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</si>
  <si>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</si>
  <si>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</si>
  <si>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</si>
  <si>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</si>
  <si>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</si>
  <si>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</si>
  <si>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</si>
  <si>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</si>
  <si>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</si>
  <si>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</si>
  <si>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</si>
  <si>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</si>
  <si>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</si>
  <si>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</si>
  <si>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A - Obecné IT a specializované IT</t>
  </si>
  <si>
    <t>Část B - Měkké a manažerské dovednosti</t>
  </si>
  <si>
    <t>Část C - Účetní, ekonomické a právní kurzy</t>
  </si>
  <si>
    <t>Část D - Technické a jiné odborné vzdělávání</t>
  </si>
  <si>
    <t>Část E - Jazykové vzdělávání</t>
  </si>
  <si>
    <t>Posuzování shody a certifikace produktů</t>
  </si>
  <si>
    <t xml:space="preserve">Vyhodnocování koroze </t>
  </si>
  <si>
    <t>2 skupiny po 2 lidech a 1 skupina po 4, ostatní individuální kurz, středně pokročilí a pokročilí</t>
  </si>
  <si>
    <t>1 skupina po 2 lidech, ostatní individuálně, středně pokročilí</t>
  </si>
  <si>
    <t>Středně pokročilí</t>
  </si>
  <si>
    <t>*</t>
  </si>
  <si>
    <t>Používání lahví na stlačené plyny</t>
  </si>
  <si>
    <t>xxx</t>
  </si>
  <si>
    <t>pouze Brno</t>
  </si>
  <si>
    <t>pouze Jablonec n. Nisou</t>
  </si>
  <si>
    <t>Jablonec n. Nisou 1 osoba</t>
  </si>
  <si>
    <t>Brno 5 osob</t>
  </si>
  <si>
    <t>Brno 2 osoby</t>
  </si>
  <si>
    <t>Jablonec n. Nisou 2 osoby</t>
  </si>
  <si>
    <t>Brno 38 osob</t>
  </si>
  <si>
    <t>Jablonec n. Nisou 11osob</t>
  </si>
  <si>
    <t>Jablonec n. Nisou 4 osoby</t>
  </si>
  <si>
    <t>Brno 3 osoby</t>
  </si>
  <si>
    <t>Brno 9 osob</t>
  </si>
  <si>
    <t>Jablonec n. Nisou 18 osob</t>
  </si>
  <si>
    <t>Jablonec n. Nisou 8 osob</t>
  </si>
  <si>
    <t>Jablonec n. Nisou 3 osoby</t>
  </si>
  <si>
    <t>Brno 47 osob</t>
  </si>
  <si>
    <t xml:space="preserve">Počet účastníků kurzu     celkem                                               </t>
  </si>
  <si>
    <t xml:space="preserve">Finanční řízení </t>
  </si>
  <si>
    <t>Brno 2 skupiny mírně pokročilí (2x12 os), 1 skupina pokročilí (12 os)</t>
  </si>
  <si>
    <t>Jablonec n. Nisou 1 skupina mírně pokročilí (1x10 os), 1 skupina prokročilí (5 os)</t>
  </si>
  <si>
    <t>Jablonec n. Nisou 1 skupina mírně pokročilí (1x6 os), 1 skupina prokročilí (3 os)</t>
  </si>
  <si>
    <t xml:space="preserve"> Jablonec n. Nisou nebo místo dle dodavatele</t>
  </si>
  <si>
    <t xml:space="preserve"> Brno nebo místo dle dodavatele</t>
  </si>
  <si>
    <t xml:space="preserve">pouze Brno </t>
  </si>
  <si>
    <t>Brno 2 skupina mírně pokročilí (2x12 os), 1 skupina pokročilí (5 os)</t>
  </si>
  <si>
    <t>3 skupiny mírně pokročilí, 2 skupiny pokročilí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</si>
</sst>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 readingOrder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7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Normal="100" workbookViewId="0">
      <selection activeCell="L8" sqref="L8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9" max="9" width="13.41796875" customWidth="1"/>
    <col min="10" max="10" width="16" style="39" customWidth="1"/>
    <col min="11" max="11" width="16" customWidth="1"/>
    <col min="12" max="12" width="16.578125" customWidth="1"/>
    <col min="13" max="13" width="16" customWidth="1"/>
    <col min="14" max="15" width="16.578125" style="19" customWidth="1"/>
    <col min="16" max="16" width="28.15625" style="19" customWidth="1"/>
    <col min="18" max="18" width="11.83984375" bestFit="1" customWidth="1"/>
    <col min="19" max="19" width="9.15625" style="19"/>
  </cols>
  <sheetData>
    <row r="1" spans="1:19" ht="30" customHeight="1">
      <c r="A1" s="45" t="s">
        <v>7</v>
      </c>
      <c r="B1" s="46"/>
      <c r="C1" s="46"/>
      <c r="D1" s="46"/>
      <c r="E1" s="46"/>
      <c r="F1" s="46"/>
    </row>
    <row r="2" spans="1:19" ht="15" hidden="1" customHeight="1">
      <c r="A2" s="2"/>
      <c r="B2" s="2"/>
      <c r="C2" s="2"/>
      <c r="D2" s="2"/>
      <c r="E2" s="2"/>
      <c r="F2" s="22"/>
      <c r="J2" s="40"/>
      <c r="K2" s="2"/>
      <c r="L2" s="2"/>
      <c r="M2" s="2"/>
      <c r="N2" s="20"/>
      <c r="O2" s="20"/>
      <c r="P2" s="20"/>
    </row>
    <row r="3" spans="1:19" ht="13.5" customHeight="1" thickBot="1">
      <c r="B3" s="2"/>
      <c r="C3" s="2"/>
      <c r="D3" s="2"/>
      <c r="E3" s="2"/>
      <c r="F3" s="22"/>
      <c r="G3" s="22"/>
      <c r="H3" s="32"/>
      <c r="J3" s="41"/>
      <c r="N3"/>
      <c r="O3"/>
      <c r="P3"/>
      <c r="S3"/>
    </row>
    <row r="4" spans="1:19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53</v>
      </c>
      <c r="G4" s="23" t="s">
        <v>62</v>
      </c>
      <c r="H4" s="33" t="s">
        <v>55</v>
      </c>
      <c r="I4" s="30" t="s">
        <v>60</v>
      </c>
      <c r="J4" s="41"/>
      <c r="N4"/>
      <c r="O4"/>
      <c r="P4"/>
      <c r="S4"/>
    </row>
    <row r="5" spans="1:19" ht="27.75" customHeight="1">
      <c r="A5" s="15" t="s">
        <v>68</v>
      </c>
      <c r="B5" s="12"/>
      <c r="C5" s="18"/>
      <c r="D5" s="18"/>
      <c r="E5" s="18"/>
      <c r="F5" s="24"/>
      <c r="G5" s="24"/>
      <c r="H5" s="34"/>
      <c r="J5" s="41"/>
      <c r="N5"/>
      <c r="O5"/>
      <c r="P5"/>
      <c r="S5"/>
    </row>
    <row r="6" spans="1:19" ht="64.150000000000006" customHeight="1">
      <c r="A6" s="13" t="s">
        <v>8</v>
      </c>
      <c r="B6" s="7" t="s">
        <v>0</v>
      </c>
      <c r="C6" s="7" t="s">
        <v>54</v>
      </c>
      <c r="D6" s="7">
        <v>51</v>
      </c>
      <c r="E6" s="7">
        <v>16</v>
      </c>
      <c r="F6" s="25">
        <v>3</v>
      </c>
      <c r="G6" s="26">
        <v>2</v>
      </c>
      <c r="H6" s="35" t="s">
        <v>56</v>
      </c>
      <c r="I6">
        <f t="shared" ref="I6:I8" si="0">D6*E6</f>
        <v>816</v>
      </c>
      <c r="J6" s="41"/>
      <c r="N6"/>
      <c r="O6"/>
      <c r="P6"/>
      <c r="S6"/>
    </row>
    <row r="7" spans="1:19" ht="64.150000000000006" customHeight="1">
      <c r="A7" s="13" t="s">
        <v>9</v>
      </c>
      <c r="B7" s="7" t="s">
        <v>0</v>
      </c>
      <c r="C7" s="7" t="s">
        <v>54</v>
      </c>
      <c r="D7" s="3">
        <v>38</v>
      </c>
      <c r="E7" s="3">
        <v>16</v>
      </c>
      <c r="F7" s="5">
        <v>2</v>
      </c>
      <c r="G7" s="26">
        <v>2</v>
      </c>
      <c r="H7" s="35" t="s">
        <v>57</v>
      </c>
      <c r="I7">
        <f t="shared" si="0"/>
        <v>608</v>
      </c>
      <c r="J7" s="41"/>
      <c r="N7"/>
      <c r="O7"/>
      <c r="P7"/>
      <c r="S7"/>
    </row>
    <row r="8" spans="1:19" ht="31.5" customHeight="1">
      <c r="A8" s="13" t="s">
        <v>52</v>
      </c>
      <c r="B8" s="7" t="s">
        <v>58</v>
      </c>
      <c r="C8" s="7" t="s">
        <v>54</v>
      </c>
      <c r="D8" s="3">
        <v>1</v>
      </c>
      <c r="E8" s="3">
        <v>30</v>
      </c>
      <c r="F8" s="5" t="s">
        <v>61</v>
      </c>
      <c r="G8" s="28">
        <v>5</v>
      </c>
      <c r="H8" s="36"/>
      <c r="I8">
        <f t="shared" si="0"/>
        <v>30</v>
      </c>
      <c r="J8" s="41">
        <f>I9-1432-30</f>
        <v>-8</v>
      </c>
      <c r="N8"/>
      <c r="O8"/>
      <c r="P8"/>
      <c r="S8"/>
    </row>
    <row r="9" spans="1:19" ht="64.150000000000006" customHeight="1">
      <c r="A9" s="15" t="s">
        <v>69</v>
      </c>
      <c r="B9" s="6"/>
      <c r="C9" s="16"/>
      <c r="D9" s="16"/>
      <c r="E9" s="16"/>
      <c r="F9" s="27"/>
      <c r="G9" s="27"/>
      <c r="H9" s="37"/>
      <c r="I9" s="42">
        <f>SUM(I6:I8)</f>
        <v>1454</v>
      </c>
      <c r="J9" s="41"/>
      <c r="N9"/>
      <c r="O9"/>
      <c r="P9"/>
      <c r="S9"/>
    </row>
    <row r="10" spans="1:19" ht="64.150000000000006" customHeight="1">
      <c r="A10" s="13" t="s">
        <v>10</v>
      </c>
      <c r="B10" s="7" t="s">
        <v>58</v>
      </c>
      <c r="C10" s="7" t="s">
        <v>54</v>
      </c>
      <c r="D10" s="3">
        <v>3</v>
      </c>
      <c r="E10" s="3">
        <v>16</v>
      </c>
      <c r="F10" s="5" t="s">
        <v>59</v>
      </c>
      <c r="G10" s="28">
        <f>E10/8</f>
        <v>2</v>
      </c>
      <c r="H10" s="36"/>
      <c r="I10">
        <f>D10*E10</f>
        <v>48</v>
      </c>
      <c r="J10" s="41"/>
      <c r="N10"/>
      <c r="O10"/>
      <c r="P10"/>
      <c r="S10"/>
    </row>
    <row r="11" spans="1:19" ht="64.150000000000006" customHeight="1">
      <c r="A11" s="13" t="s">
        <v>11</v>
      </c>
      <c r="B11" s="7" t="s">
        <v>58</v>
      </c>
      <c r="C11" s="7" t="s">
        <v>54</v>
      </c>
      <c r="D11" s="3">
        <v>3</v>
      </c>
      <c r="E11" s="3">
        <v>16</v>
      </c>
      <c r="F11" s="5" t="s">
        <v>59</v>
      </c>
      <c r="G11" s="28">
        <f t="shared" ref="G11:G16" si="1">E11/8</f>
        <v>2</v>
      </c>
      <c r="H11" s="36"/>
      <c r="I11">
        <f t="shared" ref="I11:I57" si="2">D11*E11</f>
        <v>48</v>
      </c>
      <c r="J11" s="41"/>
      <c r="N11"/>
      <c r="O11"/>
      <c r="P11"/>
      <c r="S11"/>
    </row>
    <row r="12" spans="1:19" ht="63.75" customHeight="1">
      <c r="A12" s="13" t="s">
        <v>12</v>
      </c>
      <c r="B12" s="7" t="s">
        <v>0</v>
      </c>
      <c r="C12" s="7" t="s">
        <v>54</v>
      </c>
      <c r="D12" s="3">
        <v>6</v>
      </c>
      <c r="E12" s="3">
        <v>16</v>
      </c>
      <c r="F12" s="5">
        <v>1</v>
      </c>
      <c r="G12" s="28">
        <f t="shared" si="1"/>
        <v>2</v>
      </c>
      <c r="H12" s="36"/>
      <c r="I12">
        <f t="shared" si="2"/>
        <v>96</v>
      </c>
      <c r="J12" s="41"/>
      <c r="N12"/>
      <c r="O12"/>
      <c r="P12"/>
      <c r="S12"/>
    </row>
    <row r="13" spans="1:19" ht="63.75" customHeight="1">
      <c r="A13" s="13" t="s">
        <v>13</v>
      </c>
      <c r="B13" s="7" t="s">
        <v>58</v>
      </c>
      <c r="C13" s="7" t="s">
        <v>54</v>
      </c>
      <c r="D13" s="3">
        <v>3</v>
      </c>
      <c r="E13" s="3">
        <v>16</v>
      </c>
      <c r="F13" s="5" t="s">
        <v>59</v>
      </c>
      <c r="G13" s="28">
        <f t="shared" si="1"/>
        <v>2</v>
      </c>
      <c r="H13" s="36"/>
      <c r="I13">
        <f t="shared" si="2"/>
        <v>48</v>
      </c>
      <c r="J13" s="41"/>
      <c r="N13"/>
      <c r="O13"/>
      <c r="P13"/>
      <c r="S13"/>
    </row>
    <row r="14" spans="1:19" ht="63.75" customHeight="1">
      <c r="A14" s="13" t="s">
        <v>14</v>
      </c>
      <c r="B14" s="7" t="s">
        <v>58</v>
      </c>
      <c r="C14" s="7" t="s">
        <v>54</v>
      </c>
      <c r="D14" s="3">
        <v>3</v>
      </c>
      <c r="E14" s="3">
        <v>16</v>
      </c>
      <c r="F14" s="5" t="s">
        <v>59</v>
      </c>
      <c r="G14" s="28">
        <f t="shared" si="1"/>
        <v>2</v>
      </c>
      <c r="H14" s="36"/>
      <c r="I14">
        <f t="shared" si="2"/>
        <v>48</v>
      </c>
      <c r="J14" s="41"/>
      <c r="N14"/>
      <c r="O14"/>
      <c r="P14"/>
      <c r="S14"/>
    </row>
    <row r="15" spans="1:19" ht="63.75" customHeight="1">
      <c r="A15" s="14" t="s">
        <v>15</v>
      </c>
      <c r="B15" s="7" t="s">
        <v>0</v>
      </c>
      <c r="C15" s="7" t="s">
        <v>54</v>
      </c>
      <c r="D15" s="3">
        <v>12</v>
      </c>
      <c r="E15" s="3">
        <v>16</v>
      </c>
      <c r="F15" s="5">
        <v>1</v>
      </c>
      <c r="G15" s="28">
        <f t="shared" si="1"/>
        <v>2</v>
      </c>
      <c r="H15" s="36"/>
      <c r="I15">
        <f t="shared" si="2"/>
        <v>192</v>
      </c>
      <c r="J15" s="41"/>
      <c r="N15"/>
      <c r="O15"/>
      <c r="P15"/>
      <c r="S15"/>
    </row>
    <row r="16" spans="1:19" ht="63.75" customHeight="1">
      <c r="A16" s="13" t="s">
        <v>4</v>
      </c>
      <c r="B16" s="7" t="s">
        <v>0</v>
      </c>
      <c r="C16" s="7" t="s">
        <v>54</v>
      </c>
      <c r="D16" s="3">
        <v>9</v>
      </c>
      <c r="E16" s="3">
        <v>16</v>
      </c>
      <c r="F16" s="5">
        <v>1</v>
      </c>
      <c r="G16" s="28">
        <f t="shared" si="1"/>
        <v>2</v>
      </c>
      <c r="H16" s="36"/>
      <c r="I16">
        <f t="shared" si="2"/>
        <v>144</v>
      </c>
      <c r="J16" s="41"/>
      <c r="N16"/>
      <c r="O16"/>
      <c r="P16"/>
      <c r="S16"/>
    </row>
    <row r="17" spans="1:19" ht="63.75" customHeight="1">
      <c r="A17" s="13" t="s">
        <v>16</v>
      </c>
      <c r="B17" s="7" t="s">
        <v>0</v>
      </c>
      <c r="C17" s="7" t="s">
        <v>54</v>
      </c>
      <c r="D17" s="3">
        <v>6</v>
      </c>
      <c r="E17" s="3">
        <v>18</v>
      </c>
      <c r="F17" s="5">
        <v>1</v>
      </c>
      <c r="G17" s="28">
        <v>3</v>
      </c>
      <c r="H17" s="36"/>
      <c r="I17">
        <f t="shared" si="2"/>
        <v>108</v>
      </c>
      <c r="J17" s="41"/>
      <c r="N17"/>
      <c r="O17"/>
      <c r="P17"/>
      <c r="S17"/>
    </row>
    <row r="18" spans="1:19" ht="63.75" customHeight="1">
      <c r="A18" s="13" t="s">
        <v>17</v>
      </c>
      <c r="B18" s="7" t="s">
        <v>0</v>
      </c>
      <c r="C18" s="7" t="s">
        <v>54</v>
      </c>
      <c r="D18" s="3">
        <v>7</v>
      </c>
      <c r="E18" s="3">
        <v>24</v>
      </c>
      <c r="F18" s="5">
        <v>1</v>
      </c>
      <c r="G18" s="28">
        <v>4</v>
      </c>
      <c r="H18" s="36"/>
      <c r="I18">
        <f t="shared" si="2"/>
        <v>168</v>
      </c>
      <c r="J18" s="41"/>
      <c r="N18"/>
      <c r="O18"/>
      <c r="P18"/>
      <c r="S18"/>
    </row>
    <row r="19" spans="1:19" ht="39" customHeight="1">
      <c r="A19" s="13" t="s">
        <v>18</v>
      </c>
      <c r="B19" s="7" t="s">
        <v>0</v>
      </c>
      <c r="C19" s="7" t="s">
        <v>54</v>
      </c>
      <c r="D19" s="3">
        <v>7</v>
      </c>
      <c r="E19" s="3">
        <v>24</v>
      </c>
      <c r="F19" s="5">
        <v>1</v>
      </c>
      <c r="G19" s="28">
        <v>4</v>
      </c>
      <c r="H19" s="36"/>
      <c r="I19">
        <f t="shared" si="2"/>
        <v>168</v>
      </c>
      <c r="J19" s="41">
        <f>I20-1068</f>
        <v>0</v>
      </c>
      <c r="N19"/>
      <c r="O19"/>
      <c r="P19"/>
      <c r="S19"/>
    </row>
    <row r="20" spans="1:19" ht="63.75" customHeight="1">
      <c r="A20" s="15" t="s">
        <v>70</v>
      </c>
      <c r="B20" s="6"/>
      <c r="C20" s="16"/>
      <c r="D20" s="16"/>
      <c r="E20" s="16"/>
      <c r="F20" s="27"/>
      <c r="G20" s="27"/>
      <c r="H20" s="37"/>
      <c r="I20" s="42">
        <f>SUM(I10:I19)</f>
        <v>1068</v>
      </c>
      <c r="J20" s="41"/>
      <c r="N20"/>
      <c r="O20"/>
      <c r="P20"/>
      <c r="S20"/>
    </row>
    <row r="21" spans="1:19" ht="63.75" customHeight="1">
      <c r="A21" s="13" t="s">
        <v>19</v>
      </c>
      <c r="B21" s="7" t="s">
        <v>58</v>
      </c>
      <c r="C21" s="7" t="s">
        <v>54</v>
      </c>
      <c r="D21" s="3">
        <v>4</v>
      </c>
      <c r="E21" s="3">
        <v>5</v>
      </c>
      <c r="F21" s="5" t="s">
        <v>61</v>
      </c>
      <c r="G21" s="28">
        <v>1</v>
      </c>
      <c r="H21" s="36"/>
      <c r="I21">
        <f t="shared" si="2"/>
        <v>20</v>
      </c>
      <c r="J21" s="41"/>
      <c r="N21"/>
      <c r="O21"/>
      <c r="P21"/>
      <c r="S21"/>
    </row>
    <row r="22" spans="1:19" ht="63.75" customHeight="1">
      <c r="A22" s="13" t="s">
        <v>20</v>
      </c>
      <c r="B22" s="7" t="s">
        <v>58</v>
      </c>
      <c r="C22" s="7" t="s">
        <v>54</v>
      </c>
      <c r="D22" s="3">
        <v>5</v>
      </c>
      <c r="E22" s="3">
        <v>8</v>
      </c>
      <c r="F22" s="5" t="s">
        <v>61</v>
      </c>
      <c r="G22" s="28">
        <v>2</v>
      </c>
      <c r="H22" s="36"/>
      <c r="I22">
        <f t="shared" si="2"/>
        <v>40</v>
      </c>
      <c r="J22" s="41"/>
      <c r="N22"/>
      <c r="O22"/>
      <c r="P22"/>
      <c r="S22"/>
    </row>
    <row r="23" spans="1:19" ht="63.75" customHeight="1">
      <c r="A23" s="13" t="s">
        <v>21</v>
      </c>
      <c r="B23" s="7" t="s">
        <v>58</v>
      </c>
      <c r="C23" s="7" t="s">
        <v>54</v>
      </c>
      <c r="D23" s="3">
        <v>4</v>
      </c>
      <c r="E23" s="3">
        <v>8</v>
      </c>
      <c r="F23" s="5" t="s">
        <v>61</v>
      </c>
      <c r="G23" s="28">
        <v>2</v>
      </c>
      <c r="H23" s="36"/>
      <c r="I23">
        <f t="shared" si="2"/>
        <v>32</v>
      </c>
      <c r="J23" s="41"/>
      <c r="N23"/>
      <c r="O23"/>
      <c r="P23"/>
      <c r="S23"/>
    </row>
    <row r="24" spans="1:19" ht="63.75" customHeight="1">
      <c r="A24" s="13" t="s">
        <v>22</v>
      </c>
      <c r="B24" s="7" t="s">
        <v>58</v>
      </c>
      <c r="C24" s="7" t="s">
        <v>54</v>
      </c>
      <c r="D24" s="3">
        <v>3</v>
      </c>
      <c r="E24" s="3">
        <v>8</v>
      </c>
      <c r="F24" s="5" t="s">
        <v>61</v>
      </c>
      <c r="G24" s="28">
        <v>2</v>
      </c>
      <c r="H24" s="36"/>
      <c r="I24">
        <f t="shared" si="2"/>
        <v>24</v>
      </c>
      <c r="J24" s="41"/>
      <c r="N24"/>
      <c r="O24"/>
      <c r="P24"/>
      <c r="S24"/>
    </row>
    <row r="25" spans="1:19" ht="63.75" customHeight="1">
      <c r="A25" s="13" t="s">
        <v>23</v>
      </c>
      <c r="B25" s="7" t="s">
        <v>58</v>
      </c>
      <c r="C25" s="7" t="s">
        <v>54</v>
      </c>
      <c r="D25" s="3">
        <v>1</v>
      </c>
      <c r="E25" s="3">
        <v>4</v>
      </c>
      <c r="F25" s="5" t="s">
        <v>61</v>
      </c>
      <c r="G25" s="28">
        <v>1</v>
      </c>
      <c r="H25" s="36"/>
      <c r="I25">
        <f t="shared" si="2"/>
        <v>4</v>
      </c>
      <c r="J25" s="41"/>
      <c r="N25"/>
      <c r="O25"/>
      <c r="P25"/>
      <c r="S25"/>
    </row>
    <row r="26" spans="1:19" ht="63.75" customHeight="1">
      <c r="A26" s="13" t="s">
        <v>24</v>
      </c>
      <c r="B26" s="7" t="s">
        <v>58</v>
      </c>
      <c r="C26" s="7" t="s">
        <v>54</v>
      </c>
      <c r="D26" s="3">
        <v>2</v>
      </c>
      <c r="E26" s="3">
        <v>8</v>
      </c>
      <c r="F26" s="5" t="s">
        <v>61</v>
      </c>
      <c r="G26" s="28">
        <v>2</v>
      </c>
      <c r="H26" s="36"/>
      <c r="I26">
        <f t="shared" si="2"/>
        <v>16</v>
      </c>
      <c r="J26" s="41"/>
      <c r="N26"/>
      <c r="O26"/>
      <c r="P26"/>
      <c r="S26"/>
    </row>
    <row r="27" spans="1:19" ht="63.75" customHeight="1">
      <c r="A27" s="13" t="s">
        <v>25</v>
      </c>
      <c r="B27" s="7" t="s">
        <v>58</v>
      </c>
      <c r="C27" s="7" t="s">
        <v>54</v>
      </c>
      <c r="D27" s="3">
        <v>2</v>
      </c>
      <c r="E27" s="3">
        <v>16</v>
      </c>
      <c r="F27" s="5" t="s">
        <v>61</v>
      </c>
      <c r="G27" s="28">
        <v>4</v>
      </c>
      <c r="H27" s="36"/>
      <c r="I27">
        <f t="shared" si="2"/>
        <v>32</v>
      </c>
      <c r="J27" s="41"/>
      <c r="N27"/>
      <c r="O27"/>
      <c r="P27"/>
      <c r="S27"/>
    </row>
    <row r="28" spans="1:19" ht="63.75" customHeight="1">
      <c r="A28" s="13" t="s">
        <v>26</v>
      </c>
      <c r="B28" s="7" t="s">
        <v>58</v>
      </c>
      <c r="C28" s="7" t="s">
        <v>54</v>
      </c>
      <c r="D28" s="3">
        <v>2</v>
      </c>
      <c r="E28" s="3">
        <v>16</v>
      </c>
      <c r="F28" s="5" t="s">
        <v>61</v>
      </c>
      <c r="G28" s="28">
        <v>4</v>
      </c>
      <c r="H28" s="36"/>
      <c r="I28">
        <f t="shared" si="2"/>
        <v>32</v>
      </c>
      <c r="J28" s="41"/>
      <c r="N28"/>
      <c r="O28"/>
      <c r="P28"/>
      <c r="S28"/>
    </row>
    <row r="29" spans="1:19" ht="44.25" customHeight="1">
      <c r="A29" s="13" t="s">
        <v>27</v>
      </c>
      <c r="B29" s="7" t="s">
        <v>58</v>
      </c>
      <c r="C29" s="7" t="s">
        <v>54</v>
      </c>
      <c r="D29" s="3">
        <v>3</v>
      </c>
      <c r="E29" s="3">
        <v>16</v>
      </c>
      <c r="F29" s="5" t="s">
        <v>61</v>
      </c>
      <c r="G29" s="28">
        <v>4</v>
      </c>
      <c r="H29" s="36"/>
      <c r="I29">
        <f t="shared" si="2"/>
        <v>48</v>
      </c>
      <c r="J29" s="41">
        <f>I30-248</f>
        <v>0</v>
      </c>
      <c r="N29"/>
      <c r="O29"/>
      <c r="P29"/>
      <c r="S29"/>
    </row>
    <row r="30" spans="1:19" ht="63.75" customHeight="1">
      <c r="A30" s="15" t="s">
        <v>71</v>
      </c>
      <c r="B30" s="6"/>
      <c r="C30" s="16"/>
      <c r="D30" s="16"/>
      <c r="E30" s="16"/>
      <c r="F30" s="27"/>
      <c r="G30" s="27"/>
      <c r="H30" s="37"/>
      <c r="I30" s="42">
        <f>SUM(I21:I29)</f>
        <v>248</v>
      </c>
      <c r="J30" s="41"/>
      <c r="N30"/>
      <c r="O30"/>
      <c r="P30"/>
      <c r="S30"/>
    </row>
    <row r="31" spans="1:19" ht="63.75" customHeight="1">
      <c r="A31" s="13" t="s">
        <v>28</v>
      </c>
      <c r="B31" s="7" t="s">
        <v>0</v>
      </c>
      <c r="C31" s="7" t="s">
        <v>54</v>
      </c>
      <c r="D31" s="3">
        <v>51</v>
      </c>
      <c r="E31" s="3">
        <v>8</v>
      </c>
      <c r="F31" s="5">
        <v>4</v>
      </c>
      <c r="G31" s="28">
        <v>1</v>
      </c>
      <c r="H31" s="36"/>
      <c r="I31">
        <f t="shared" si="2"/>
        <v>408</v>
      </c>
      <c r="J31" s="41"/>
      <c r="N31"/>
      <c r="O31"/>
      <c r="P31"/>
      <c r="S31"/>
    </row>
    <row r="32" spans="1:19" ht="63.75" customHeight="1">
      <c r="A32" s="13" t="s">
        <v>29</v>
      </c>
      <c r="B32" s="7" t="s">
        <v>0</v>
      </c>
      <c r="C32" s="7" t="s">
        <v>54</v>
      </c>
      <c r="D32" s="3">
        <v>8</v>
      </c>
      <c r="E32" s="3">
        <v>8</v>
      </c>
      <c r="F32" s="5">
        <v>1</v>
      </c>
      <c r="G32" s="28">
        <v>1</v>
      </c>
      <c r="H32" s="36"/>
      <c r="I32">
        <f t="shared" si="2"/>
        <v>64</v>
      </c>
      <c r="J32" s="41"/>
      <c r="N32"/>
      <c r="O32"/>
      <c r="P32"/>
      <c r="S32"/>
    </row>
    <row r="33" spans="1:19" ht="63.75" customHeight="1">
      <c r="A33" s="13" t="s">
        <v>30</v>
      </c>
      <c r="B33" s="7" t="s">
        <v>0</v>
      </c>
      <c r="C33" s="7" t="s">
        <v>54</v>
      </c>
      <c r="D33" s="3">
        <v>12</v>
      </c>
      <c r="E33" s="3">
        <v>8</v>
      </c>
      <c r="F33" s="5">
        <v>2</v>
      </c>
      <c r="G33" s="28">
        <v>1</v>
      </c>
      <c r="H33" s="36"/>
      <c r="I33">
        <f t="shared" si="2"/>
        <v>96</v>
      </c>
      <c r="J33" s="41"/>
      <c r="N33"/>
      <c r="O33"/>
      <c r="P33"/>
      <c r="S33"/>
    </row>
    <row r="34" spans="1:19" ht="63.75" customHeight="1">
      <c r="A34" s="13" t="s">
        <v>31</v>
      </c>
      <c r="B34" s="7" t="s">
        <v>0</v>
      </c>
      <c r="C34" s="7" t="s">
        <v>54</v>
      </c>
      <c r="D34" s="3">
        <v>3</v>
      </c>
      <c r="E34" s="3">
        <v>8</v>
      </c>
      <c r="F34" s="5">
        <v>2</v>
      </c>
      <c r="G34" s="28">
        <v>1</v>
      </c>
      <c r="H34" s="36"/>
      <c r="I34">
        <f t="shared" si="2"/>
        <v>24</v>
      </c>
      <c r="J34" s="41"/>
      <c r="N34"/>
      <c r="O34"/>
      <c r="P34"/>
      <c r="S34"/>
    </row>
    <row r="35" spans="1:19" ht="63.75" customHeight="1">
      <c r="A35" s="13" t="s">
        <v>32</v>
      </c>
      <c r="B35" s="7" t="s">
        <v>0</v>
      </c>
      <c r="C35" s="7" t="s">
        <v>54</v>
      </c>
      <c r="D35" s="3">
        <v>25</v>
      </c>
      <c r="E35" s="3">
        <v>8</v>
      </c>
      <c r="F35" s="5">
        <v>2</v>
      </c>
      <c r="G35" s="28">
        <v>1</v>
      </c>
      <c r="H35" s="36"/>
      <c r="I35">
        <f t="shared" si="2"/>
        <v>200</v>
      </c>
      <c r="J35" s="41"/>
      <c r="N35"/>
      <c r="O35"/>
      <c r="P35"/>
      <c r="S35"/>
    </row>
    <row r="36" spans="1:19" ht="63.75" customHeight="1">
      <c r="A36" s="13" t="s">
        <v>33</v>
      </c>
      <c r="B36" s="7" t="s">
        <v>0</v>
      </c>
      <c r="C36" s="7" t="s">
        <v>54</v>
      </c>
      <c r="D36" s="3">
        <v>2</v>
      </c>
      <c r="E36" s="3">
        <v>8</v>
      </c>
      <c r="F36" s="5">
        <v>1</v>
      </c>
      <c r="G36" s="28">
        <v>1</v>
      </c>
      <c r="H36" s="36"/>
      <c r="I36">
        <f t="shared" si="2"/>
        <v>16</v>
      </c>
      <c r="J36" s="41"/>
      <c r="N36"/>
      <c r="O36"/>
      <c r="P36"/>
      <c r="S36"/>
    </row>
    <row r="37" spans="1:19" ht="63.75" customHeight="1">
      <c r="A37" s="13" t="s">
        <v>34</v>
      </c>
      <c r="B37" s="7" t="s">
        <v>0</v>
      </c>
      <c r="C37" s="7" t="s">
        <v>54</v>
      </c>
      <c r="D37" s="3">
        <v>11</v>
      </c>
      <c r="E37" s="3">
        <v>24</v>
      </c>
      <c r="F37" s="5">
        <v>2</v>
      </c>
      <c r="G37" s="28">
        <v>3</v>
      </c>
      <c r="H37" s="36"/>
      <c r="I37">
        <f t="shared" si="2"/>
        <v>264</v>
      </c>
      <c r="J37" s="41"/>
      <c r="N37"/>
      <c r="O37"/>
      <c r="P37"/>
      <c r="S37"/>
    </row>
    <row r="38" spans="1:19" ht="63.75" customHeight="1">
      <c r="A38" s="13" t="s">
        <v>35</v>
      </c>
      <c r="B38" s="7" t="s">
        <v>0</v>
      </c>
      <c r="C38" s="7" t="s">
        <v>54</v>
      </c>
      <c r="D38" s="3">
        <v>7</v>
      </c>
      <c r="E38" s="3">
        <v>8</v>
      </c>
      <c r="F38" s="5">
        <v>2</v>
      </c>
      <c r="G38" s="28">
        <v>1</v>
      </c>
      <c r="H38" s="36"/>
      <c r="I38">
        <f t="shared" si="2"/>
        <v>56</v>
      </c>
      <c r="J38" s="41"/>
      <c r="N38"/>
      <c r="O38"/>
      <c r="P38"/>
      <c r="S38"/>
    </row>
    <row r="39" spans="1:19" ht="63.75" customHeight="1">
      <c r="A39" s="13" t="s">
        <v>36</v>
      </c>
      <c r="B39" s="7" t="s">
        <v>0</v>
      </c>
      <c r="C39" s="7" t="s">
        <v>54</v>
      </c>
      <c r="D39" s="3">
        <v>14</v>
      </c>
      <c r="E39" s="3">
        <v>8</v>
      </c>
      <c r="F39" s="5">
        <v>2</v>
      </c>
      <c r="G39" s="28">
        <v>1</v>
      </c>
      <c r="H39" s="36"/>
      <c r="I39">
        <f t="shared" si="2"/>
        <v>112</v>
      </c>
      <c r="J39" s="41"/>
      <c r="N39"/>
      <c r="O39"/>
      <c r="P39"/>
      <c r="S39"/>
    </row>
    <row r="40" spans="1:19" ht="63.75" customHeight="1">
      <c r="A40" s="13" t="s">
        <v>37</v>
      </c>
      <c r="B40" s="7" t="s">
        <v>58</v>
      </c>
      <c r="C40" s="7" t="s">
        <v>54</v>
      </c>
      <c r="D40" s="3">
        <v>2</v>
      </c>
      <c r="E40" s="3">
        <v>8</v>
      </c>
      <c r="F40" s="5" t="s">
        <v>61</v>
      </c>
      <c r="G40" s="28">
        <v>2</v>
      </c>
      <c r="H40" s="36"/>
      <c r="I40">
        <f t="shared" si="2"/>
        <v>16</v>
      </c>
      <c r="J40" s="41"/>
      <c r="N40"/>
      <c r="O40"/>
      <c r="P40"/>
      <c r="S40"/>
    </row>
    <row r="41" spans="1:19" ht="63.75" customHeight="1">
      <c r="A41" s="13" t="s">
        <v>38</v>
      </c>
      <c r="B41" s="7" t="s">
        <v>58</v>
      </c>
      <c r="C41" s="7" t="s">
        <v>54</v>
      </c>
      <c r="D41" s="3">
        <v>1</v>
      </c>
      <c r="E41" s="3">
        <v>8</v>
      </c>
      <c r="F41" s="5" t="s">
        <v>61</v>
      </c>
      <c r="G41" s="28">
        <v>2</v>
      </c>
      <c r="H41" s="36"/>
      <c r="I41">
        <f t="shared" si="2"/>
        <v>8</v>
      </c>
      <c r="J41" s="41"/>
      <c r="N41"/>
      <c r="O41"/>
      <c r="P41"/>
      <c r="S41"/>
    </row>
    <row r="42" spans="1:19" ht="63.75" customHeight="1">
      <c r="A42" s="13" t="s">
        <v>39</v>
      </c>
      <c r="B42" s="7" t="s">
        <v>58</v>
      </c>
      <c r="C42" s="7" t="s">
        <v>54</v>
      </c>
      <c r="D42" s="3">
        <v>2</v>
      </c>
      <c r="E42" s="3">
        <v>8</v>
      </c>
      <c r="F42" s="5" t="s">
        <v>61</v>
      </c>
      <c r="G42" s="28">
        <v>2</v>
      </c>
      <c r="H42" s="36"/>
      <c r="I42">
        <f t="shared" si="2"/>
        <v>16</v>
      </c>
      <c r="J42" s="41"/>
      <c r="N42"/>
      <c r="O42"/>
      <c r="P42"/>
      <c r="S42"/>
    </row>
    <row r="43" spans="1:19" ht="63.75" customHeight="1">
      <c r="A43" s="13" t="s">
        <v>40</v>
      </c>
      <c r="B43" s="7" t="s">
        <v>0</v>
      </c>
      <c r="C43" s="7" t="s">
        <v>54</v>
      </c>
      <c r="D43" s="3">
        <v>18</v>
      </c>
      <c r="E43" s="3">
        <v>8</v>
      </c>
      <c r="F43" s="5">
        <v>2</v>
      </c>
      <c r="G43" s="28">
        <v>1</v>
      </c>
      <c r="H43" s="36"/>
      <c r="I43">
        <f>D43*E43</f>
        <v>144</v>
      </c>
      <c r="J43" s="41"/>
      <c r="N43"/>
      <c r="O43"/>
      <c r="P43"/>
      <c r="S43"/>
    </row>
    <row r="44" spans="1:19" ht="63.75" customHeight="1">
      <c r="A44" s="13" t="s">
        <v>41</v>
      </c>
      <c r="B44" s="7" t="s">
        <v>0</v>
      </c>
      <c r="C44" s="7" t="s">
        <v>54</v>
      </c>
      <c r="D44" s="3">
        <v>19</v>
      </c>
      <c r="E44" s="3">
        <v>8</v>
      </c>
      <c r="F44" s="5">
        <v>2</v>
      </c>
      <c r="G44" s="28">
        <v>1</v>
      </c>
      <c r="H44" s="36"/>
      <c r="I44">
        <f t="shared" si="2"/>
        <v>152</v>
      </c>
      <c r="J44" s="41"/>
      <c r="N44"/>
      <c r="O44"/>
      <c r="P44"/>
      <c r="S44"/>
    </row>
    <row r="45" spans="1:19" ht="63.75" customHeight="1">
      <c r="A45" s="38" t="s">
        <v>42</v>
      </c>
      <c r="B45" s="7" t="s">
        <v>0</v>
      </c>
      <c r="C45" s="7" t="s">
        <v>54</v>
      </c>
      <c r="D45" s="3">
        <v>12</v>
      </c>
      <c r="E45" s="3">
        <v>8</v>
      </c>
      <c r="F45" s="5">
        <v>1</v>
      </c>
      <c r="G45" s="28">
        <v>1</v>
      </c>
      <c r="H45" s="36"/>
      <c r="I45">
        <f t="shared" si="2"/>
        <v>96</v>
      </c>
      <c r="J45" s="41"/>
      <c r="N45"/>
      <c r="O45"/>
      <c r="P45"/>
      <c r="S45"/>
    </row>
    <row r="46" spans="1:19" ht="63.75" customHeight="1">
      <c r="A46" s="13" t="s">
        <v>43</v>
      </c>
      <c r="B46" s="7" t="s">
        <v>0</v>
      </c>
      <c r="C46" s="7" t="s">
        <v>54</v>
      </c>
      <c r="D46" s="3">
        <v>1</v>
      </c>
      <c r="E46" s="3">
        <v>8</v>
      </c>
      <c r="F46" s="5">
        <v>1</v>
      </c>
      <c r="G46" s="28">
        <v>1</v>
      </c>
      <c r="H46" s="36"/>
      <c r="I46">
        <f t="shared" si="2"/>
        <v>8</v>
      </c>
      <c r="J46" s="41"/>
      <c r="N46"/>
      <c r="O46"/>
      <c r="P46"/>
      <c r="S46"/>
    </row>
    <row r="47" spans="1:19" ht="63.75" customHeight="1">
      <c r="A47" s="13" t="s">
        <v>74</v>
      </c>
      <c r="B47" s="7" t="s">
        <v>58</v>
      </c>
      <c r="C47" s="7" t="s">
        <v>54</v>
      </c>
      <c r="D47" s="3">
        <v>2</v>
      </c>
      <c r="E47" s="3">
        <v>8</v>
      </c>
      <c r="F47" s="5" t="s">
        <v>61</v>
      </c>
      <c r="G47" s="28">
        <v>2</v>
      </c>
      <c r="H47" s="36"/>
      <c r="I47">
        <f t="shared" si="2"/>
        <v>16</v>
      </c>
      <c r="J47" s="41"/>
      <c r="N47"/>
      <c r="O47"/>
      <c r="P47"/>
      <c r="S47"/>
    </row>
    <row r="48" spans="1:19" ht="63.75" customHeight="1">
      <c r="A48" s="13" t="s">
        <v>44</v>
      </c>
      <c r="B48" s="7" t="s">
        <v>58</v>
      </c>
      <c r="C48" s="7" t="s">
        <v>54</v>
      </c>
      <c r="D48" s="3">
        <v>6</v>
      </c>
      <c r="E48" s="3">
        <v>8</v>
      </c>
      <c r="F48" s="5" t="s">
        <v>61</v>
      </c>
      <c r="G48" s="28">
        <v>2</v>
      </c>
      <c r="H48" s="36"/>
      <c r="I48">
        <f t="shared" si="2"/>
        <v>48</v>
      </c>
      <c r="J48" s="41"/>
      <c r="N48"/>
      <c r="O48"/>
      <c r="P48"/>
      <c r="S48"/>
    </row>
    <row r="49" spans="1:19" ht="63.75" customHeight="1">
      <c r="A49" s="13" t="s">
        <v>45</v>
      </c>
      <c r="B49" s="7" t="s">
        <v>58</v>
      </c>
      <c r="C49" s="7" t="s">
        <v>54</v>
      </c>
      <c r="D49" s="3">
        <v>1</v>
      </c>
      <c r="E49" s="3">
        <v>8</v>
      </c>
      <c r="F49" s="5" t="s">
        <v>61</v>
      </c>
      <c r="G49" s="28">
        <v>2</v>
      </c>
      <c r="H49" s="36"/>
      <c r="I49">
        <f t="shared" si="2"/>
        <v>8</v>
      </c>
      <c r="J49" s="41"/>
      <c r="N49"/>
      <c r="O49"/>
      <c r="P49"/>
      <c r="S49"/>
    </row>
    <row r="50" spans="1:19" ht="63.75" customHeight="1">
      <c r="A50" s="13" t="s">
        <v>46</v>
      </c>
      <c r="B50" s="7" t="s">
        <v>58</v>
      </c>
      <c r="C50" s="7" t="s">
        <v>54</v>
      </c>
      <c r="D50" s="3">
        <v>4</v>
      </c>
      <c r="E50" s="3">
        <v>8</v>
      </c>
      <c r="F50" s="5" t="s">
        <v>61</v>
      </c>
      <c r="G50" s="28">
        <v>2</v>
      </c>
      <c r="H50" s="36"/>
      <c r="I50">
        <f t="shared" si="2"/>
        <v>32</v>
      </c>
      <c r="J50" s="41"/>
      <c r="N50"/>
      <c r="O50"/>
      <c r="P50"/>
      <c r="S50"/>
    </row>
    <row r="51" spans="1:19" ht="63.75" customHeight="1">
      <c r="A51" s="13" t="s">
        <v>73</v>
      </c>
      <c r="B51" s="7" t="s">
        <v>0</v>
      </c>
      <c r="C51" s="7" t="s">
        <v>54</v>
      </c>
      <c r="D51" s="3">
        <v>41</v>
      </c>
      <c r="E51" s="3">
        <v>8</v>
      </c>
      <c r="F51" s="5">
        <v>2</v>
      </c>
      <c r="G51" s="28">
        <v>1</v>
      </c>
      <c r="H51" s="36"/>
      <c r="I51">
        <f t="shared" si="2"/>
        <v>328</v>
      </c>
      <c r="J51" s="41">
        <f>I52-2118</f>
        <v>-6</v>
      </c>
      <c r="N51"/>
      <c r="O51"/>
      <c r="P51"/>
      <c r="S51"/>
    </row>
    <row r="52" spans="1:19" ht="63.75" customHeight="1">
      <c r="A52" s="15" t="s">
        <v>72</v>
      </c>
      <c r="B52" s="6"/>
      <c r="C52" s="16"/>
      <c r="D52" s="16"/>
      <c r="E52" s="16"/>
      <c r="F52" s="27"/>
      <c r="G52" s="27"/>
      <c r="H52" s="37"/>
      <c r="I52" s="42">
        <f>SUM(I31:I51)</f>
        <v>2112</v>
      </c>
      <c r="J52" s="41"/>
      <c r="N52"/>
      <c r="O52"/>
      <c r="P52"/>
      <c r="S52"/>
    </row>
    <row r="53" spans="1:19" ht="63.75" customHeight="1">
      <c r="A53" s="13" t="s">
        <v>47</v>
      </c>
      <c r="B53" s="7" t="s">
        <v>0</v>
      </c>
      <c r="C53" s="7" t="s">
        <v>54</v>
      </c>
      <c r="D53" s="3">
        <v>49</v>
      </c>
      <c r="E53" s="3">
        <v>50</v>
      </c>
      <c r="F53" s="5" t="s">
        <v>66</v>
      </c>
      <c r="G53" s="28">
        <v>50</v>
      </c>
      <c r="H53" s="36" t="s">
        <v>63</v>
      </c>
      <c r="I53">
        <f t="shared" si="2"/>
        <v>2450</v>
      </c>
      <c r="J53" s="41"/>
      <c r="N53"/>
      <c r="O53"/>
      <c r="P53"/>
      <c r="S53"/>
    </row>
    <row r="54" spans="1:19" ht="63.75" customHeight="1">
      <c r="A54" s="13" t="s">
        <v>48</v>
      </c>
      <c r="B54" s="7" t="s">
        <v>0</v>
      </c>
      <c r="C54" s="7" t="s">
        <v>54</v>
      </c>
      <c r="D54" s="3">
        <v>7</v>
      </c>
      <c r="E54" s="3">
        <v>50</v>
      </c>
      <c r="F54" s="5" t="s">
        <v>67</v>
      </c>
      <c r="G54" s="28">
        <v>50</v>
      </c>
      <c r="H54" s="36" t="s">
        <v>64</v>
      </c>
      <c r="I54">
        <f t="shared" si="2"/>
        <v>350</v>
      </c>
      <c r="J54" s="41"/>
      <c r="N54"/>
      <c r="O54"/>
      <c r="P54"/>
      <c r="S54"/>
    </row>
    <row r="55" spans="1:19" ht="63.75" customHeight="1">
      <c r="A55" s="13" t="s">
        <v>49</v>
      </c>
      <c r="B55" s="7" t="s">
        <v>0</v>
      </c>
      <c r="C55" s="7" t="s">
        <v>54</v>
      </c>
      <c r="D55" s="3">
        <v>3</v>
      </c>
      <c r="E55" s="3">
        <v>50</v>
      </c>
      <c r="F55" s="5" t="s">
        <v>65</v>
      </c>
      <c r="G55" s="28">
        <v>50</v>
      </c>
      <c r="H55" s="36"/>
      <c r="I55">
        <f t="shared" si="2"/>
        <v>150</v>
      </c>
      <c r="J55" s="41"/>
      <c r="N55"/>
      <c r="O55"/>
      <c r="P55"/>
      <c r="S55"/>
    </row>
    <row r="56" spans="1:19" ht="63.75" customHeight="1">
      <c r="A56" s="13" t="s">
        <v>50</v>
      </c>
      <c r="B56" s="7" t="s">
        <v>0</v>
      </c>
      <c r="C56" s="7" t="s">
        <v>54</v>
      </c>
      <c r="D56" s="3">
        <v>2</v>
      </c>
      <c r="E56" s="3">
        <v>50</v>
      </c>
      <c r="F56" s="5" t="s">
        <v>65</v>
      </c>
      <c r="G56" s="28">
        <v>50</v>
      </c>
      <c r="H56" s="36"/>
      <c r="I56">
        <f t="shared" si="2"/>
        <v>100</v>
      </c>
      <c r="J56" s="41"/>
      <c r="N56"/>
      <c r="O56"/>
      <c r="P56"/>
      <c r="S56"/>
    </row>
    <row r="57" spans="1:19" ht="63.75" customHeight="1">
      <c r="A57" s="13" t="s">
        <v>51</v>
      </c>
      <c r="B57" s="7" t="s">
        <v>0</v>
      </c>
      <c r="C57" s="7" t="s">
        <v>54</v>
      </c>
      <c r="D57" s="3">
        <v>1</v>
      </c>
      <c r="E57" s="3">
        <v>50</v>
      </c>
      <c r="F57" s="5" t="s">
        <v>65</v>
      </c>
      <c r="G57" s="28">
        <v>50</v>
      </c>
      <c r="H57" s="36"/>
      <c r="I57">
        <f t="shared" si="2"/>
        <v>50</v>
      </c>
      <c r="J57" s="41">
        <f>I58-3100</f>
        <v>0</v>
      </c>
      <c r="N57"/>
      <c r="O57"/>
      <c r="P57"/>
      <c r="S57"/>
    </row>
    <row r="58" spans="1:19">
      <c r="E58" s="17"/>
      <c r="G58" s="29"/>
      <c r="I58" s="42">
        <f>SUM(I53:I57)</f>
        <v>3100</v>
      </c>
      <c r="J58" s="41"/>
      <c r="N58"/>
      <c r="O58"/>
      <c r="P58"/>
      <c r="S58"/>
    </row>
    <row r="59" spans="1:19">
      <c r="E59" s="1"/>
      <c r="G59" s="29"/>
      <c r="K59" s="17"/>
      <c r="L59" s="19"/>
      <c r="M59" s="19"/>
      <c r="O59"/>
      <c r="P59"/>
      <c r="Q59" s="19"/>
      <c r="S59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tabSelected="1" workbookViewId="0">
      <selection activeCell="I7" sqref="I7"/>
    </sheetView>
  </sheetViews>
  <sheetFormatPr defaultColWidth="18" defaultRowHeight="14.4"/>
  <cols>
    <col min="1" max="1" width="28.26171875" customWidth="1"/>
    <col min="3" max="3" width="24.26171875" customWidth="1"/>
    <col min="4" max="4" width="22.578125" customWidth="1"/>
    <col min="7" max="7" width="14.41796875" customWidth="1"/>
    <col min="9" max="9" width="26" customWidth="1"/>
  </cols>
  <sheetData>
    <row r="1" spans="1:9" ht="24" customHeight="1">
      <c r="A1" s="45" t="s">
        <v>7</v>
      </c>
      <c r="B1" s="46"/>
      <c r="C1" s="46"/>
      <c r="D1" s="46"/>
      <c r="E1" s="46"/>
      <c r="F1" s="46"/>
      <c r="G1" s="46"/>
      <c r="H1" s="21"/>
      <c r="I1" s="31"/>
    </row>
    <row r="2" spans="1:9">
      <c r="A2" s="2"/>
      <c r="B2" s="2"/>
      <c r="C2" s="2"/>
      <c r="D2" s="2"/>
      <c r="E2" s="2"/>
      <c r="F2" s="2"/>
      <c r="G2" s="22"/>
      <c r="H2" s="21"/>
      <c r="I2" s="31"/>
    </row>
    <row r="3" spans="1:9" ht="14.7" thickBot="1">
      <c r="B3" s="2"/>
      <c r="C3" s="2"/>
      <c r="D3" s="2"/>
      <c r="E3" s="2"/>
      <c r="F3" s="2"/>
      <c r="G3" s="22"/>
      <c r="H3" s="22"/>
      <c r="I3" s="32"/>
    </row>
    <row r="4" spans="1:9" ht="37.200000000000003" thickBot="1">
      <c r="A4" s="4" t="s">
        <v>1</v>
      </c>
      <c r="B4" s="8" t="s">
        <v>2</v>
      </c>
      <c r="C4" s="8" t="s">
        <v>3</v>
      </c>
      <c r="D4" s="8" t="s">
        <v>3</v>
      </c>
      <c r="E4" s="9" t="s">
        <v>96</v>
      </c>
      <c r="F4" s="8" t="s">
        <v>6</v>
      </c>
      <c r="G4" s="8" t="s">
        <v>53</v>
      </c>
      <c r="H4" s="8" t="s">
        <v>62</v>
      </c>
      <c r="I4" s="33" t="s">
        <v>55</v>
      </c>
    </row>
    <row r="5" spans="1:9" ht="35.25" customHeight="1">
      <c r="A5" s="15" t="s">
        <v>68</v>
      </c>
      <c r="B5" s="12"/>
      <c r="C5" s="18"/>
      <c r="D5" s="18"/>
      <c r="E5" s="18"/>
      <c r="F5" s="18"/>
      <c r="G5" s="24"/>
      <c r="H5" s="24"/>
      <c r="I5" s="34"/>
    </row>
    <row r="6" spans="1:9" ht="60.75" customHeight="1">
      <c r="A6" s="13" t="s">
        <v>8</v>
      </c>
      <c r="B6" s="7" t="s">
        <v>0</v>
      </c>
      <c r="C6" s="7" t="s">
        <v>98</v>
      </c>
      <c r="D6" s="7" t="s">
        <v>99</v>
      </c>
      <c r="E6" s="7">
        <v>51</v>
      </c>
      <c r="F6" s="7">
        <v>16</v>
      </c>
      <c r="G6" s="25">
        <v>5</v>
      </c>
      <c r="H6" s="26">
        <v>2</v>
      </c>
      <c r="I6" s="35" t="s">
        <v>105</v>
      </c>
    </row>
    <row r="7" spans="1:9" ht="77.25" customHeight="1">
      <c r="A7" s="13" t="s">
        <v>9</v>
      </c>
      <c r="B7" s="7" t="s">
        <v>0</v>
      </c>
      <c r="C7" s="7" t="s">
        <v>104</v>
      </c>
      <c r="D7" s="7" t="s">
        <v>100</v>
      </c>
      <c r="E7" s="43">
        <v>38</v>
      </c>
      <c r="F7" s="43">
        <v>16</v>
      </c>
      <c r="G7" s="5">
        <v>5</v>
      </c>
      <c r="H7" s="26">
        <v>2</v>
      </c>
      <c r="I7" s="35" t="s">
        <v>105</v>
      </c>
    </row>
    <row r="8" spans="1:9" ht="37.5" customHeight="1">
      <c r="A8" s="13" t="s">
        <v>52</v>
      </c>
      <c r="B8" s="7" t="s">
        <v>58</v>
      </c>
      <c r="C8" s="7" t="s">
        <v>80</v>
      </c>
      <c r="D8" s="7" t="s">
        <v>101</v>
      </c>
      <c r="E8" s="3">
        <v>1</v>
      </c>
      <c r="F8" s="3">
        <v>30</v>
      </c>
      <c r="G8" s="5" t="s">
        <v>61</v>
      </c>
      <c r="H8" s="28">
        <v>5</v>
      </c>
      <c r="I8" s="36"/>
    </row>
    <row r="9" spans="1:9" ht="44.25" customHeight="1">
      <c r="A9" s="15" t="s">
        <v>69</v>
      </c>
      <c r="B9" s="6"/>
      <c r="C9" s="16"/>
      <c r="D9" s="16"/>
      <c r="E9" s="16"/>
      <c r="F9" s="16"/>
      <c r="G9" s="27"/>
      <c r="H9" s="27"/>
      <c r="I9" s="37"/>
    </row>
    <row r="10" spans="1:9" ht="39" customHeight="1">
      <c r="A10" s="13" t="s">
        <v>10</v>
      </c>
      <c r="B10" s="7" t="s">
        <v>58</v>
      </c>
      <c r="C10" s="7" t="s">
        <v>102</v>
      </c>
      <c r="D10" s="7" t="s">
        <v>80</v>
      </c>
      <c r="E10" s="3">
        <v>3</v>
      </c>
      <c r="F10" s="3">
        <v>16</v>
      </c>
      <c r="G10" s="5" t="s">
        <v>59</v>
      </c>
      <c r="H10" s="28">
        <f>F10/8</f>
        <v>2</v>
      </c>
      <c r="I10" s="36"/>
    </row>
    <row r="11" spans="1:9" ht="39" customHeight="1">
      <c r="A11" s="13" t="s">
        <v>11</v>
      </c>
      <c r="B11" s="7" t="s">
        <v>58</v>
      </c>
      <c r="C11" s="7" t="s">
        <v>102</v>
      </c>
      <c r="D11" s="7" t="s">
        <v>80</v>
      </c>
      <c r="E11" s="3">
        <v>3</v>
      </c>
      <c r="F11" s="3">
        <v>16</v>
      </c>
      <c r="G11" s="5" t="s">
        <v>59</v>
      </c>
      <c r="H11" s="28">
        <f t="shared" ref="H11:H16" si="0">F11/8</f>
        <v>2</v>
      </c>
      <c r="I11" s="36"/>
    </row>
    <row r="12" spans="1:9" ht="39" customHeight="1">
      <c r="A12" s="13" t="s">
        <v>12</v>
      </c>
      <c r="B12" s="7" t="s">
        <v>0</v>
      </c>
      <c r="C12" s="7" t="s">
        <v>102</v>
      </c>
      <c r="D12" s="7" t="s">
        <v>80</v>
      </c>
      <c r="E12" s="3">
        <v>6</v>
      </c>
      <c r="F12" s="3">
        <v>16</v>
      </c>
      <c r="G12" s="5">
        <v>1</v>
      </c>
      <c r="H12" s="28">
        <f t="shared" si="0"/>
        <v>2</v>
      </c>
      <c r="I12" s="36"/>
    </row>
    <row r="13" spans="1:9" ht="39" customHeight="1">
      <c r="A13" s="13" t="s">
        <v>13</v>
      </c>
      <c r="B13" s="7" t="s">
        <v>58</v>
      </c>
      <c r="C13" s="7" t="s">
        <v>102</v>
      </c>
      <c r="D13" s="7" t="s">
        <v>80</v>
      </c>
      <c r="E13" s="3">
        <v>3</v>
      </c>
      <c r="F13" s="3">
        <v>16</v>
      </c>
      <c r="G13" s="5" t="s">
        <v>59</v>
      </c>
      <c r="H13" s="28">
        <f t="shared" si="0"/>
        <v>2</v>
      </c>
      <c r="I13" s="36"/>
    </row>
    <row r="14" spans="1:9" ht="39" customHeight="1">
      <c r="A14" s="13" t="s">
        <v>14</v>
      </c>
      <c r="B14" s="7" t="s">
        <v>58</v>
      </c>
      <c r="C14" s="7" t="s">
        <v>102</v>
      </c>
      <c r="D14" s="7" t="s">
        <v>80</v>
      </c>
      <c r="E14" s="3">
        <v>3</v>
      </c>
      <c r="F14" s="3">
        <v>16</v>
      </c>
      <c r="G14" s="5" t="s">
        <v>59</v>
      </c>
      <c r="H14" s="28">
        <f t="shared" si="0"/>
        <v>2</v>
      </c>
      <c r="I14" s="36"/>
    </row>
    <row r="15" spans="1:9" ht="39" customHeight="1">
      <c r="A15" s="14" t="s">
        <v>15</v>
      </c>
      <c r="B15" s="7" t="s">
        <v>0</v>
      </c>
      <c r="C15" s="7" t="s">
        <v>102</v>
      </c>
      <c r="D15" s="7" t="s">
        <v>80</v>
      </c>
      <c r="E15" s="3">
        <v>12</v>
      </c>
      <c r="F15" s="3">
        <v>16</v>
      </c>
      <c r="G15" s="5">
        <v>1</v>
      </c>
      <c r="H15" s="28">
        <f t="shared" si="0"/>
        <v>2</v>
      </c>
      <c r="I15" s="36"/>
    </row>
    <row r="16" spans="1:9" ht="39" customHeight="1">
      <c r="A16" s="13" t="s">
        <v>4</v>
      </c>
      <c r="B16" s="7" t="s">
        <v>0</v>
      </c>
      <c r="C16" s="7" t="s">
        <v>102</v>
      </c>
      <c r="D16" s="7" t="s">
        <v>80</v>
      </c>
      <c r="E16" s="3">
        <v>9</v>
      </c>
      <c r="F16" s="3">
        <v>16</v>
      </c>
      <c r="G16" s="5">
        <v>1</v>
      </c>
      <c r="H16" s="28">
        <f t="shared" si="0"/>
        <v>2</v>
      </c>
      <c r="I16" s="36"/>
    </row>
    <row r="17" spans="1:11" ht="39" customHeight="1">
      <c r="A17" s="13" t="s">
        <v>16</v>
      </c>
      <c r="B17" s="7" t="s">
        <v>0</v>
      </c>
      <c r="C17" s="7" t="s">
        <v>102</v>
      </c>
      <c r="D17" s="7" t="s">
        <v>80</v>
      </c>
      <c r="E17" s="3">
        <v>6</v>
      </c>
      <c r="F17" s="3">
        <v>18</v>
      </c>
      <c r="G17" s="5">
        <v>1</v>
      </c>
      <c r="H17" s="28">
        <v>3</v>
      </c>
      <c r="I17" s="36"/>
    </row>
    <row r="18" spans="1:11" ht="39" customHeight="1">
      <c r="A18" s="13" t="s">
        <v>17</v>
      </c>
      <c r="B18" s="7" t="s">
        <v>0</v>
      </c>
      <c r="C18" s="7" t="s">
        <v>102</v>
      </c>
      <c r="D18" s="7" t="s">
        <v>80</v>
      </c>
      <c r="E18" s="3">
        <v>7</v>
      </c>
      <c r="F18" s="3">
        <v>24</v>
      </c>
      <c r="G18" s="5">
        <v>1</v>
      </c>
      <c r="H18" s="28">
        <v>4</v>
      </c>
      <c r="I18" s="36"/>
    </row>
    <row r="19" spans="1:11" ht="39" customHeight="1">
      <c r="A19" s="13" t="s">
        <v>18</v>
      </c>
      <c r="B19" s="7" t="s">
        <v>0</v>
      </c>
      <c r="C19" s="7" t="s">
        <v>102</v>
      </c>
      <c r="D19" s="7" t="s">
        <v>80</v>
      </c>
      <c r="E19" s="3">
        <v>7</v>
      </c>
      <c r="F19" s="3">
        <v>24</v>
      </c>
      <c r="G19" s="5">
        <v>1</v>
      </c>
      <c r="H19" s="28">
        <v>4</v>
      </c>
      <c r="I19" s="36"/>
    </row>
    <row r="20" spans="1:11" ht="44.25" customHeight="1">
      <c r="A20" s="15" t="s">
        <v>70</v>
      </c>
      <c r="B20" s="6"/>
      <c r="C20" s="16"/>
      <c r="D20" s="16"/>
      <c r="E20" s="16"/>
      <c r="F20" s="16"/>
      <c r="G20" s="27"/>
      <c r="H20" s="27"/>
      <c r="I20" s="37"/>
    </row>
    <row r="21" spans="1:11" ht="40.5" customHeight="1">
      <c r="A21" s="13" t="s">
        <v>19</v>
      </c>
      <c r="B21" s="7" t="s">
        <v>58</v>
      </c>
      <c r="C21" s="7" t="s">
        <v>103</v>
      </c>
      <c r="D21" s="7" t="s">
        <v>80</v>
      </c>
      <c r="E21" s="3">
        <v>4</v>
      </c>
      <c r="F21" s="3">
        <v>5</v>
      </c>
      <c r="G21" s="5" t="s">
        <v>61</v>
      </c>
      <c r="H21" s="28">
        <v>1</v>
      </c>
      <c r="I21" s="36"/>
    </row>
    <row r="22" spans="1:11" ht="40.5" customHeight="1">
      <c r="A22" s="13" t="s">
        <v>20</v>
      </c>
      <c r="B22" s="7" t="s">
        <v>58</v>
      </c>
      <c r="C22" s="7" t="s">
        <v>90</v>
      </c>
      <c r="D22" s="7" t="s">
        <v>86</v>
      </c>
      <c r="E22" s="3">
        <v>5</v>
      </c>
      <c r="F22" s="3">
        <v>8</v>
      </c>
      <c r="G22" s="5" t="s">
        <v>61</v>
      </c>
      <c r="H22" s="28">
        <v>2</v>
      </c>
      <c r="I22" s="36"/>
    </row>
    <row r="23" spans="1:11" ht="40.5" customHeight="1">
      <c r="A23" s="13" t="s">
        <v>21</v>
      </c>
      <c r="B23" s="7" t="s">
        <v>58</v>
      </c>
      <c r="C23" s="7" t="s">
        <v>85</v>
      </c>
      <c r="D23" s="7" t="s">
        <v>86</v>
      </c>
      <c r="E23" s="3">
        <v>4</v>
      </c>
      <c r="F23" s="3">
        <v>8</v>
      </c>
      <c r="G23" s="5" t="s">
        <v>61</v>
      </c>
      <c r="H23" s="28">
        <v>2</v>
      </c>
      <c r="I23" s="36"/>
    </row>
    <row r="24" spans="1:11" ht="40.5" customHeight="1">
      <c r="A24" s="13" t="s">
        <v>22</v>
      </c>
      <c r="B24" s="7" t="s">
        <v>58</v>
      </c>
      <c r="C24" s="7" t="s">
        <v>85</v>
      </c>
      <c r="D24" s="7" t="s">
        <v>83</v>
      </c>
      <c r="E24" s="3">
        <v>3</v>
      </c>
      <c r="F24" s="3">
        <v>8</v>
      </c>
      <c r="G24" s="5" t="s">
        <v>61</v>
      </c>
      <c r="H24" s="28">
        <v>2</v>
      </c>
      <c r="I24" s="36"/>
    </row>
    <row r="25" spans="1:11" ht="40.5" customHeight="1">
      <c r="A25" s="13" t="s">
        <v>23</v>
      </c>
      <c r="B25" s="7" t="s">
        <v>58</v>
      </c>
      <c r="C25" s="7" t="s">
        <v>81</v>
      </c>
      <c r="D25" s="7" t="s">
        <v>80</v>
      </c>
      <c r="E25" s="3">
        <v>1</v>
      </c>
      <c r="F25" s="3">
        <v>4</v>
      </c>
      <c r="G25" s="5" t="s">
        <v>61</v>
      </c>
      <c r="H25" s="28">
        <v>1</v>
      </c>
      <c r="I25" s="36"/>
    </row>
    <row r="26" spans="1:11" ht="40.5" customHeight="1">
      <c r="A26" s="13" t="s">
        <v>24</v>
      </c>
      <c r="B26" s="7" t="s">
        <v>58</v>
      </c>
      <c r="C26" s="7" t="s">
        <v>81</v>
      </c>
      <c r="D26" s="7" t="s">
        <v>80</v>
      </c>
      <c r="E26" s="3">
        <v>2</v>
      </c>
      <c r="F26" s="3">
        <v>8</v>
      </c>
      <c r="G26" s="5" t="s">
        <v>61</v>
      </c>
      <c r="H26" s="28">
        <v>2</v>
      </c>
      <c r="I26" s="36"/>
    </row>
    <row r="27" spans="1:11" ht="40.5" customHeight="1">
      <c r="A27" s="13" t="s">
        <v>25</v>
      </c>
      <c r="B27" s="7" t="s">
        <v>58</v>
      </c>
      <c r="C27" s="7" t="s">
        <v>81</v>
      </c>
      <c r="D27" s="7" t="s">
        <v>80</v>
      </c>
      <c r="E27" s="3">
        <v>2</v>
      </c>
      <c r="F27" s="3">
        <v>16</v>
      </c>
      <c r="G27" s="5" t="s">
        <v>61</v>
      </c>
      <c r="H27" s="28">
        <v>4</v>
      </c>
      <c r="I27" s="36"/>
    </row>
    <row r="28" spans="1:11" ht="40.5" customHeight="1">
      <c r="A28" s="13" t="s">
        <v>26</v>
      </c>
      <c r="B28" s="7" t="s">
        <v>58</v>
      </c>
      <c r="C28" s="7" t="s">
        <v>81</v>
      </c>
      <c r="D28" s="7" t="s">
        <v>80</v>
      </c>
      <c r="E28" s="3">
        <v>2</v>
      </c>
      <c r="F28" s="3">
        <v>16</v>
      </c>
      <c r="G28" s="5" t="s">
        <v>61</v>
      </c>
      <c r="H28" s="28">
        <v>4</v>
      </c>
      <c r="I28" s="36"/>
    </row>
    <row r="29" spans="1:11" ht="40.5" customHeight="1">
      <c r="A29" s="14" t="s">
        <v>97</v>
      </c>
      <c r="B29" s="7" t="s">
        <v>58</v>
      </c>
      <c r="C29" s="7" t="s">
        <v>81</v>
      </c>
      <c r="D29" s="7" t="s">
        <v>80</v>
      </c>
      <c r="E29" s="3">
        <v>3</v>
      </c>
      <c r="F29" s="3">
        <v>16</v>
      </c>
      <c r="G29" s="5" t="s">
        <v>61</v>
      </c>
      <c r="H29" s="28">
        <v>4</v>
      </c>
      <c r="I29" s="36"/>
    </row>
    <row r="30" spans="1:11" ht="44.25" customHeight="1">
      <c r="A30" s="15" t="s">
        <v>71</v>
      </c>
      <c r="B30" s="6"/>
      <c r="C30" s="16"/>
      <c r="D30" s="16"/>
      <c r="E30" s="16"/>
      <c r="F30" s="16"/>
      <c r="G30" s="27"/>
      <c r="H30" s="27"/>
      <c r="I30" s="37"/>
    </row>
    <row r="31" spans="1:11" ht="69" customHeight="1">
      <c r="A31" s="13" t="s">
        <v>79</v>
      </c>
      <c r="B31" s="7" t="s">
        <v>0</v>
      </c>
      <c r="C31" s="7" t="s">
        <v>95</v>
      </c>
      <c r="D31" s="7" t="s">
        <v>94</v>
      </c>
      <c r="E31" s="43">
        <v>50</v>
      </c>
      <c r="F31" s="43">
        <v>8</v>
      </c>
      <c r="G31" s="5">
        <v>5</v>
      </c>
      <c r="H31" s="28">
        <v>1</v>
      </c>
      <c r="I31" s="36"/>
      <c r="K31" s="44" t="s">
        <v>78</v>
      </c>
    </row>
    <row r="32" spans="1:11" ht="24.6">
      <c r="A32" s="13" t="s">
        <v>29</v>
      </c>
      <c r="B32" s="7" t="s">
        <v>0</v>
      </c>
      <c r="C32" s="7" t="s">
        <v>81</v>
      </c>
      <c r="D32" s="7" t="s">
        <v>80</v>
      </c>
      <c r="E32" s="3">
        <v>8</v>
      </c>
      <c r="F32" s="3">
        <v>8</v>
      </c>
      <c r="G32" s="5">
        <v>1</v>
      </c>
      <c r="H32" s="28">
        <v>1</v>
      </c>
      <c r="I32" s="36"/>
    </row>
    <row r="33" spans="1:9" ht="37.5" customHeight="1">
      <c r="A33" s="13" t="s">
        <v>30</v>
      </c>
      <c r="B33" s="7" t="s">
        <v>0</v>
      </c>
      <c r="C33" s="7" t="s">
        <v>84</v>
      </c>
      <c r="D33" s="7" t="s">
        <v>93</v>
      </c>
      <c r="E33" s="3">
        <v>13</v>
      </c>
      <c r="F33" s="3">
        <v>8</v>
      </c>
      <c r="G33" s="5">
        <v>2</v>
      </c>
      <c r="H33" s="28">
        <v>1</v>
      </c>
      <c r="I33" s="36"/>
    </row>
    <row r="34" spans="1:9" ht="37.5" customHeight="1">
      <c r="A34" s="13" t="s">
        <v>31</v>
      </c>
      <c r="B34" s="7" t="s">
        <v>0</v>
      </c>
      <c r="C34" s="7" t="s">
        <v>80</v>
      </c>
      <c r="D34" s="7" t="s">
        <v>82</v>
      </c>
      <c r="E34" s="3">
        <v>3</v>
      </c>
      <c r="F34" s="3">
        <v>8</v>
      </c>
      <c r="G34" s="5">
        <v>2</v>
      </c>
      <c r="H34" s="28">
        <v>1</v>
      </c>
      <c r="I34" s="36"/>
    </row>
    <row r="35" spans="1:9" ht="37.5" customHeight="1">
      <c r="A35" s="13" t="s">
        <v>32</v>
      </c>
      <c r="B35" s="7" t="s">
        <v>0</v>
      </c>
      <c r="C35" s="7" t="s">
        <v>91</v>
      </c>
      <c r="D35" s="7" t="s">
        <v>92</v>
      </c>
      <c r="E35" s="3">
        <v>27</v>
      </c>
      <c r="F35" s="3">
        <v>8</v>
      </c>
      <c r="G35" s="5">
        <v>3</v>
      </c>
      <c r="H35" s="28">
        <v>1</v>
      </c>
      <c r="I35" s="36"/>
    </row>
    <row r="36" spans="1:9" ht="57" customHeight="1">
      <c r="A36" s="13" t="s">
        <v>34</v>
      </c>
      <c r="B36" s="7" t="s">
        <v>0</v>
      </c>
      <c r="C36" s="7" t="s">
        <v>91</v>
      </c>
      <c r="D36" s="7" t="s">
        <v>86</v>
      </c>
      <c r="E36" s="3">
        <v>11</v>
      </c>
      <c r="F36" s="3">
        <v>24</v>
      </c>
      <c r="G36" s="5">
        <v>2</v>
      </c>
      <c r="H36" s="28">
        <v>3</v>
      </c>
      <c r="I36" s="36"/>
    </row>
    <row r="37" spans="1:9" ht="40.5" customHeight="1">
      <c r="A37" s="13" t="s">
        <v>35</v>
      </c>
      <c r="B37" s="7" t="s">
        <v>0</v>
      </c>
      <c r="C37" s="7" t="s">
        <v>90</v>
      </c>
      <c r="D37" s="7" t="s">
        <v>89</v>
      </c>
      <c r="E37" s="3">
        <v>7</v>
      </c>
      <c r="F37" s="3">
        <v>8</v>
      </c>
      <c r="G37" s="5">
        <v>2</v>
      </c>
      <c r="H37" s="28">
        <v>1</v>
      </c>
      <c r="I37" s="36"/>
    </row>
    <row r="38" spans="1:9" ht="43.5" customHeight="1">
      <c r="A38" s="13" t="s">
        <v>36</v>
      </c>
      <c r="B38" s="7" t="s">
        <v>0</v>
      </c>
      <c r="C38" s="7" t="s">
        <v>81</v>
      </c>
      <c r="D38" s="7" t="s">
        <v>80</v>
      </c>
      <c r="E38" s="3">
        <v>17</v>
      </c>
      <c r="F38" s="3">
        <v>8</v>
      </c>
      <c r="G38" s="5">
        <v>2</v>
      </c>
      <c r="H38" s="28">
        <v>2</v>
      </c>
      <c r="I38" s="36"/>
    </row>
    <row r="39" spans="1:9" ht="37.5" customHeight="1">
      <c r="A39" s="13" t="s">
        <v>40</v>
      </c>
      <c r="B39" s="7" t="s">
        <v>0</v>
      </c>
      <c r="C39" s="7" t="s">
        <v>81</v>
      </c>
      <c r="D39" s="7" t="s">
        <v>80</v>
      </c>
      <c r="E39" s="3">
        <v>29</v>
      </c>
      <c r="F39" s="3">
        <v>8</v>
      </c>
      <c r="G39" s="5">
        <v>3</v>
      </c>
      <c r="H39" s="28">
        <v>1</v>
      </c>
      <c r="I39" s="36"/>
    </row>
    <row r="40" spans="1:9" ht="37.5" customHeight="1">
      <c r="A40" s="13" t="s">
        <v>41</v>
      </c>
      <c r="B40" s="7" t="s">
        <v>0</v>
      </c>
      <c r="C40" s="7" t="s">
        <v>81</v>
      </c>
      <c r="D40" s="7" t="s">
        <v>80</v>
      </c>
      <c r="E40" s="3">
        <v>29</v>
      </c>
      <c r="F40" s="3">
        <v>8</v>
      </c>
      <c r="G40" s="5">
        <v>3</v>
      </c>
      <c r="H40" s="28">
        <v>1</v>
      </c>
      <c r="I40" s="36"/>
    </row>
    <row r="41" spans="1:9" ht="60.75" customHeight="1">
      <c r="A41" s="14" t="s">
        <v>73</v>
      </c>
      <c r="B41" s="7" t="s">
        <v>0</v>
      </c>
      <c r="C41" s="7" t="s">
        <v>81</v>
      </c>
      <c r="D41" s="7" t="s">
        <v>80</v>
      </c>
      <c r="E41" s="3">
        <v>48</v>
      </c>
      <c r="F41" s="3">
        <v>8</v>
      </c>
      <c r="G41" s="5">
        <v>5</v>
      </c>
      <c r="H41" s="28">
        <v>1</v>
      </c>
      <c r="I41" s="36"/>
    </row>
    <row r="42" spans="1:9" ht="38.25" customHeight="1">
      <c r="A42" s="15" t="s">
        <v>72</v>
      </c>
      <c r="B42" s="6"/>
      <c r="C42" s="16"/>
      <c r="D42" s="16"/>
      <c r="E42" s="16"/>
      <c r="F42" s="16"/>
      <c r="G42" s="27"/>
      <c r="H42" s="27"/>
      <c r="I42" s="37"/>
    </row>
    <row r="43" spans="1:9" ht="52.5" customHeight="1">
      <c r="A43" s="13" t="s">
        <v>47</v>
      </c>
      <c r="B43" s="7" t="s">
        <v>0</v>
      </c>
      <c r="C43" s="7" t="s">
        <v>87</v>
      </c>
      <c r="D43" s="7" t="s">
        <v>88</v>
      </c>
      <c r="E43" s="3">
        <v>49</v>
      </c>
      <c r="F43" s="3">
        <v>50</v>
      </c>
      <c r="G43" s="5" t="s">
        <v>66</v>
      </c>
      <c r="H43" s="28">
        <v>50</v>
      </c>
      <c r="I43" s="36" t="s">
        <v>75</v>
      </c>
    </row>
    <row r="44" spans="1:9" ht="52.5" customHeight="1">
      <c r="A44" s="13" t="s">
        <v>48</v>
      </c>
      <c r="B44" s="7" t="s">
        <v>0</v>
      </c>
      <c r="C44" s="7" t="s">
        <v>84</v>
      </c>
      <c r="D44" s="7" t="s">
        <v>86</v>
      </c>
      <c r="E44" s="3">
        <v>7</v>
      </c>
      <c r="F44" s="3">
        <v>50</v>
      </c>
      <c r="G44" s="5" t="s">
        <v>67</v>
      </c>
      <c r="H44" s="28">
        <v>50</v>
      </c>
      <c r="I44" s="36" t="s">
        <v>76</v>
      </c>
    </row>
    <row r="45" spans="1:9" ht="39.75" customHeight="1">
      <c r="A45" s="13" t="s">
        <v>49</v>
      </c>
      <c r="B45" s="7" t="s">
        <v>0</v>
      </c>
      <c r="C45" s="7" t="s">
        <v>85</v>
      </c>
      <c r="D45" s="7" t="s">
        <v>83</v>
      </c>
      <c r="E45" s="3">
        <v>3</v>
      </c>
      <c r="F45" s="3">
        <v>50</v>
      </c>
      <c r="G45" s="5" t="s">
        <v>65</v>
      </c>
      <c r="H45" s="28">
        <v>50</v>
      </c>
      <c r="I45" s="36" t="s">
        <v>77</v>
      </c>
    </row>
    <row r="46" spans="1:9" ht="39.75" customHeight="1">
      <c r="A46" s="13" t="s">
        <v>50</v>
      </c>
      <c r="B46" s="7" t="s">
        <v>0</v>
      </c>
      <c r="C46" s="7" t="s">
        <v>80</v>
      </c>
      <c r="D46" s="7" t="s">
        <v>82</v>
      </c>
      <c r="E46" s="3">
        <v>2</v>
      </c>
      <c r="F46" s="3">
        <v>50</v>
      </c>
      <c r="G46" s="5" t="s">
        <v>65</v>
      </c>
      <c r="H46" s="28">
        <v>50</v>
      </c>
      <c r="I46" s="36" t="s">
        <v>77</v>
      </c>
    </row>
    <row r="47" spans="1:9" ht="39.75" customHeight="1">
      <c r="A47" s="13" t="s">
        <v>51</v>
      </c>
      <c r="B47" s="7" t="s">
        <v>0</v>
      </c>
      <c r="C47" s="7" t="s">
        <v>81</v>
      </c>
      <c r="D47" s="7" t="s">
        <v>80</v>
      </c>
      <c r="E47" s="3">
        <v>1</v>
      </c>
      <c r="F47" s="3">
        <v>50</v>
      </c>
      <c r="G47" s="5" t="s">
        <v>65</v>
      </c>
      <c r="H47" s="28">
        <v>50</v>
      </c>
      <c r="I47" s="36" t="s">
        <v>77</v>
      </c>
    </row>
  </sheetData>
  <mergeCells count="1">
    <mergeCell ref="A1:G1"/>
  </mergeCells>
  <pageMargins left="0.7" right="0.7" top="0.78740157499999996" bottom="0.78740157499999996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P1 seznam a počet kurzů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2020-06-19T16:30:22Z</cp:lastPrinted>
  <dcterms:created xsi:type="dcterms:W3CDTF">2017-03-14T10:04:52Z</dcterms:created>
  <dcterms:modified xsi:type="dcterms:W3CDTF">2020-06-19T16:32:17Z</dcterms:modified>
</cp:coreProperties>
</file>