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180" windowWidth="20328" windowHeight="6978" firstSheet="1" activeTab="1"/>
  </bookViews>
  <sheets>
    <sheet name="P1 Seznam a počet kurzů_prac" sheetId="4" state="hidden" r:id="rId1"/>
    <sheet name="P1 seznam a počet kurzů" sheetId="5" r:id="rId2"/>
  </sheets>
  <definedNames/>
  <calcPr calcId="162913"/>
</workbook>
</file>

<file path=xl/sharedStrings.xml><?xml version="1.0" encoding="utf-8"?>
<sst xmlns="http://schemas.openxmlformats.org/spreadsheetml/2006/main" count="284" uniqueCount="125">
  <si>
    <t>uzavřený kurz</t>
  </si>
  <si>
    <t>Název kurzu</t>
  </si>
  <si>
    <t>Uzavřený nebo otevřený kurz</t>
  </si>
  <si>
    <t>Místo (město) konání kurzu</t>
  </si>
  <si>
    <t>Zvyšování efektivity procesů</t>
  </si>
  <si>
    <t xml:space="preserve">Počet účastníků kurzu                                                    </t>
  </si>
  <si>
    <t>Rozsah kurzu v hodinách                                       (60 min.)</t>
  </si>
  <si>
    <t>Příloha č. 2 - Seznam kurzů</t>
  </si>
  <si>
    <t>Obecné IT</t>
  </si>
  <si>
    <t>MS Excel</t>
  </si>
  <si>
    <t>MS Word</t>
  </si>
  <si>
    <t>Měkké a manažerské dovednosti</t>
  </si>
  <si>
    <t>Management (řízení) změn</t>
  </si>
  <si>
    <t>Postupy výběru zaměstnanců</t>
  </si>
  <si>
    <t>Marketingový a komunikační mix</t>
  </si>
  <si>
    <t>Strategické myšlení, plánování, rozhodování a řízení</t>
  </si>
  <si>
    <t>Týmová spolupráce</t>
  </si>
  <si>
    <t>Vnitrofiremní komunikace</t>
  </si>
  <si>
    <t>Koučink</t>
  </si>
  <si>
    <t>Projektové řízení 1</t>
  </si>
  <si>
    <t>Projektové řízení 2 - aplikace logframe</t>
  </si>
  <si>
    <t>Účetní, ekonomické a právní kurzy</t>
  </si>
  <si>
    <t>Fakturace, doklady</t>
  </si>
  <si>
    <t>Novinky v daních a účetnictví</t>
  </si>
  <si>
    <t>Účetní závěrka</t>
  </si>
  <si>
    <t>Cestovní náhrady</t>
  </si>
  <si>
    <t>Daně z příjmu právnických osob</t>
  </si>
  <si>
    <t>Daně z příjmu fyzických osob</t>
  </si>
  <si>
    <t>Daň z přidané hodnoty</t>
  </si>
  <si>
    <t>Mzdové účetnictví</t>
  </si>
  <si>
    <t>Finanční řízení</t>
  </si>
  <si>
    <t>Technické a jiné odborné vzdělávání</t>
  </si>
  <si>
    <t>Obsluha nebo opravy tlakových nádob a lahví (Používání lahví na stlačené plyny)</t>
  </si>
  <si>
    <t>Opakovací školení na obsluhu motorových pil a křovinořezů</t>
  </si>
  <si>
    <t>Opakovací školení obsluhy manipulačních vozíků</t>
  </si>
  <si>
    <t>Opakovací školení obsluhy pracovních plošin</t>
  </si>
  <si>
    <t>Opakovací školení jeřábníci a vazači</t>
  </si>
  <si>
    <t>Jeřábník - nová kvalifikace</t>
  </si>
  <si>
    <t>Opakovací školení odborné způsobilosti v elektrotechnice dle 50/1978 Sb.</t>
  </si>
  <si>
    <t>Práce ve výškách, nad volnou hloubkou</t>
  </si>
  <si>
    <t>Školení na manipulaci s chemickými látkami</t>
  </si>
  <si>
    <t>Stavební a první tlakové zkoušky vyrobených, smontovaných opr. nebo rek. tlakových zařízení</t>
  </si>
  <si>
    <t>Revize a zkoušky provozovaných tlakových zařízení</t>
  </si>
  <si>
    <t>Základy chladicí a klimatizační techniky I</t>
  </si>
  <si>
    <t>Obsluha tlakových vyhrazených zařízení</t>
  </si>
  <si>
    <t>Obsluha plynových vyhrazených zařízení</t>
  </si>
  <si>
    <t>AAAO, periodické, legislativní</t>
  </si>
  <si>
    <t>Obsluha nízkotlaké kotelny</t>
  </si>
  <si>
    <t>Vyhodnocování koroze - 2 osoby, Firstová, Koutová</t>
  </si>
  <si>
    <t>Směrnice na tlaková zařízení (evropská úroveň)</t>
  </si>
  <si>
    <t xml:space="preserve">Školení na měření akustických parametrů testovaných výrobků a akustického prostředí </t>
  </si>
  <si>
    <t xml:space="preserve">Školení na hluk dle evropské legislativy </t>
  </si>
  <si>
    <t>Posuzování shody a certifikace produktů, školí Ing. Koška, (pokročilí)</t>
  </si>
  <si>
    <t>Jazykové vzdělávání</t>
  </si>
  <si>
    <t>Anglický jazyk</t>
  </si>
  <si>
    <t>Německý jazyk</t>
  </si>
  <si>
    <t>Francouzský jazyk</t>
  </si>
  <si>
    <t xml:space="preserve">Italský jazyk </t>
  </si>
  <si>
    <t>Španělský jazyk</t>
  </si>
  <si>
    <t>Specializované IT</t>
  </si>
  <si>
    <t>Windows server – správa serveru</t>
  </si>
  <si>
    <t>Počet skupin</t>
  </si>
  <si>
    <t>Brno/Jablonec n. Nisou</t>
  </si>
  <si>
    <t>Poznámka</t>
  </si>
  <si>
    <t>2 skupiny mírně pokročilí, 1 skupina pokročilí</t>
  </si>
  <si>
    <t>1 skupina mírně pokročilí, 1 skupina pokročilí</t>
  </si>
  <si>
    <t>otevřený kurz</t>
  </si>
  <si>
    <t>-</t>
  </si>
  <si>
    <t>Kontrola</t>
  </si>
  <si>
    <t xml:space="preserve"> - </t>
  </si>
  <si>
    <t>Počet školících dnů/1 skupinu</t>
  </si>
  <si>
    <t>2 skupiny po 2 lidech a 1 skupina po 4, ostatní individuální kurz</t>
  </si>
  <si>
    <t>1 skupina po dvvou lidech, ostatní individuálně</t>
  </si>
  <si>
    <t>individuálně</t>
  </si>
  <si>
    <t>3 skupiny + individuální kurzy</t>
  </si>
  <si>
    <t>1 skupina + individuální kurz</t>
  </si>
  <si>
    <t>Část A - Obecné IT a specializované IT</t>
  </si>
  <si>
    <t>Část B - Měkké a manažerské dovednosti</t>
  </si>
  <si>
    <t>Část C - Účetní, ekonomické a právní kurzy</t>
  </si>
  <si>
    <t>Část D - Technické a jiné odborné vzdělávání</t>
  </si>
  <si>
    <t>Část E - Jazykové vzdělávání</t>
  </si>
  <si>
    <t>Příloha č. 3 - Obsahová náplň kurzů</t>
  </si>
  <si>
    <t>Obsahová náplň kurzu</t>
  </si>
  <si>
    <t xml:space="preserve">Odborná komunikace zaměřená především na téma:
- organizace pracovní schůzky
- komunikace se zahraničními spolupracovníky a zákazníky z oboru – řešení problematiky
- obchodní jednání - prodejní argumentace
- služební cesty 
- odborná terminologie a odborné fráze z oblasti strojírenství a zkušebnictví
- řešení reklamací 
- prezentace firmy
</t>
  </si>
  <si>
    <r>
      <rPr>
        <b/>
        <sz val="10"/>
        <color indexed="8"/>
        <rFont val="Arial"/>
        <family val="2"/>
      </rPr>
      <t>Odborná komunikace zaměřená především na téma:</t>
    </r>
    <r>
      <rPr>
        <sz val="10"/>
        <color indexed="8"/>
        <rFont val="Arial"/>
        <family val="2"/>
      </rPr>
      <t xml:space="preserve">
- organizace pracovní schůzky
- účast na zahraničních veletrzích
- zkoušení u zahraničního zákazníka
- komunikace se zahraničními spolupracovníky z oboru – řešení problematiky
- obchodní jednání - prodejní argumentace
- služební cesty 
- odborná terminologie a odborné fráze z oblasti strojírenství a zkušebnictví
- řešení reklamací 
- prezentace firmy
</t>
    </r>
  </si>
  <si>
    <r>
      <rPr>
        <b/>
        <sz val="10"/>
        <color theme="1"/>
        <rFont val="Arial"/>
        <family val="2"/>
      </rPr>
      <t xml:space="preserve">Kurz - mírně pokročilí:                      </t>
    </r>
    <r>
      <rPr>
        <sz val="10"/>
        <color theme="1"/>
        <rFont val="Arial"/>
        <family val="2"/>
      </rPr>
      <t xml:space="preserve">
Úvodní opakování základních úprav a práce s buňkami
Prohloubení použití číselných formátů buněk 
Vyplňování řad a seznamů, tvorba vlastních seznamů
Adresace buněk 
Definování názvů buněk a oblastí, použití ve vzorcích
Vkládání užitečných funkcí a jejich vnořování 
Nástroje pro práci s rozsáhlými tabulkami 
Pokročilé způsoby řazení a filtrování dat
Podmíněné formátování
Strukturované tabulky (seznamy) - příklady použití
Tvorba souhrnu s kontingenční tabulkou – úvod 
Datové nástroje
Zámek listu a sešitu 
Hypertextové odkazy – vkládání a příklady použití
Grafy - pokročilejší formátování a úpravy grafů
Sdílení sešitů a spolupráce v reálném čase
Makra
</t>
    </r>
  </si>
  <si>
    <r>
      <rPr>
        <b/>
        <sz val="10"/>
        <color theme="1"/>
        <rFont val="Arial"/>
        <family val="2"/>
      </rPr>
      <t>Kurz - pokročilí:</t>
    </r>
    <r>
      <rPr>
        <sz val="10"/>
        <color theme="1"/>
        <rFont val="Arial"/>
        <family val="2"/>
      </rPr>
      <t xml:space="preserve">                                      
Úvodní shrnutí znalostí Excel
Praktické tipy a klávesové zkratky
Vzorce - použití v praxi, složitější postupy
Řady dat a jejich vkládání do sloupců
Vlastní číselný formát - principy, problémy z praxe
Funkce - shrnutí základních funkcí a jejich použití v praxi
Podmíněné formátování - základní pravidla, vytváření vlastních pravidel
Práce s daty - pokročilé řazení, hledání, rozšířený filtr, souhrny
Kontingenční tabulka a kontingenční graf
Pokročilé grafy a jejich úpravy
Makra - využití v praxi
</t>
    </r>
  </si>
  <si>
    <r>
      <rPr>
        <b/>
        <sz val="10"/>
        <color theme="1"/>
        <rFont val="Arial"/>
        <family val="2"/>
      </rPr>
      <t>Kurz - pokročilí:</t>
    </r>
    <r>
      <rPr>
        <sz val="10"/>
        <color theme="1"/>
        <rFont val="Arial"/>
        <family val="2"/>
      </rPr>
      <t xml:space="preserve">                                       
Úvodní shrnutí znalostí Word
Styly - vytvoření, úpravy
Práce s dlouhým dokumentem - nadpisy, oddíly, osnova, číslování
Hromadná korespondence
Obrázky, grafické nástroje, WordArt - vkládání obrázků, titulky, odkazy, formátování objektů, možnosti ukotvení textu
Formuláře - vytváření, vkládání polí, nastavení ochrany
Spolupráce Wordu s jinými aplikacemi - Excel, PDF, další textové formáty
</t>
    </r>
  </si>
  <si>
    <r>
      <rPr>
        <b/>
        <sz val="10"/>
        <color theme="1"/>
        <rFont val="Arial"/>
        <family val="2"/>
      </rPr>
      <t xml:space="preserve">Kurz - mírně pokročilí:                              </t>
    </r>
    <r>
      <rPr>
        <sz val="10"/>
        <color theme="1"/>
        <rFont val="Arial"/>
        <family val="2"/>
      </rPr>
      <t xml:space="preserve"> 
Úvodní shrnutí znalostí Word
Pokročilé formátování odstavců
Formátování dokumentu pomocí stylů - výhody 
Záhlaví a zápatí
Tabulky - vytvoření tabulky a práce s ní
Vkládání objektů - vložení obrázku a jeho úpravy
- vkládání grafů a tabulek z Excelu
Šablony- vytváření a používání vlastních šablon
Nástroje pro práci s textem - automatické opravy
Tisk a publikování dokumentu - nastavení tisku a tiskárny
Nastavení Microsoft Word- úprava panelu nástrojů "Rychlý přístup"
Makra
</t>
    </r>
  </si>
  <si>
    <t xml:space="preserve">Kultura organizace v návaznosti na řízení změn
Řízení změn – základní postupy potřebné k účinné implementaci změn
Resistence vůči změně a postupy jejího zvládání
Styly vedení
Navrhování a implementace strategických plánů – řízení změn
Řízení změn v rámci řízení informací
</t>
  </si>
  <si>
    <t xml:space="preserve">Principy řízení lidských zdrojů
Cyklus řízení lidských zdrojů
Nástroje řízení lidských zdrojů - výběr a umístění, hodnocení, odměňování, rozvoj
Kultura a etika řízení lidských zdrojů
</t>
  </si>
  <si>
    <t>Základní principy marketingu
Marketingová koncepce
Strategický a taktický marketing
Nové trendy v marketingu</t>
  </si>
  <si>
    <t xml:space="preserve">Techniky jednání
Řešení konfliktů
Vyjednávání
Týmové role a rozvoj týmu
Action Learning
</t>
  </si>
  <si>
    <t xml:space="preserve">Organizace a prostředí, strategie a kultura 
Hlavní modely strategického plánování
Proces formulování strategie 
Strategie v turbulentním prostředí 
Scénáře – nástroj strategického řízení 
</t>
  </si>
  <si>
    <t xml:space="preserve">Co je struktura organizace a co ji ovlivňuje
Různé modely organizačních struktur a jejich rysy
Principy účinné komunikace, komunikační kanály a vyhodnocování komunikačních bariér
Individuální interpersonální dovednosti – delegování, naslouchání, formulování cílů, zpětná vazba
Koordinační mechanismy
</t>
  </si>
  <si>
    <t xml:space="preserve">Řízení pomocí projektů
Metodika vedení projektů LogFRAME
Jak sestavit projekt, jak stanovit ukazatele
Identifikace rizik a práce s nimi
</t>
  </si>
  <si>
    <t>Procvičování metodiky LogFRAME na konkrétním případu z praxe SZU</t>
  </si>
  <si>
    <t xml:space="preserve">Role a dovednosti managera
Styly vedení - instruování, trénování, motivování a delegování
Situační vedení
Co je motivace a jak ji ovlivňovat
</t>
  </si>
  <si>
    <t xml:space="preserve">Strategie a nástroje řízení procesů
Projektování pracovního místa a organizace práce
Povaha plánování a řízení – kapacity, dodávky
Plánování a řízení jakosti 
Měření výkonnosti provozu
Zlepšování procesů a prevence poruch
</t>
  </si>
  <si>
    <t xml:space="preserve">Faktury v účetnictví, zákon o účetnictví, vyhláška a ČÚS
Aktuální problematika v DPH, příklady faktur v přiznání k DPH a kontrolním hlášení
Problémové okruhy – opravné doklady, reklamace, slevy, přefakturace, faktury v cizí měně, apod.
Vazba zákona o EET na faktury
Fakturace na základě objednávek, zakázek, smluv podle občanského zákoníku (typy smluv)
Forma listinná x elektronizace faktur
Zálohy, zálohové faktury, předfaktury, proforma faktury, faktury za hotové, problematika DPH
Splatnost faktur, promlčení, právní zánik, smluvní pokuty
Náležitosti faktur ◾podle zákona o účetnictví a podle zákona o DPH
Aktuální pokyny, sdělení a informace GFŘ
</t>
  </si>
  <si>
    <t xml:space="preserve">Aktuální a očekávané změny v daních z příjmů 
Aktuální a očekávané změny v zákoně o DPH  
Aktuální a očekávané změny dalších daňových zákonů 
Změny v účetních předpisech 
Aktuální výklady správce daně k novinkám v daňové oblasti 
</t>
  </si>
  <si>
    <t xml:space="preserve">Přípravné uzávěrkové práce, harmonogram prací.
Inventarizace dle zákona o účetnictví
Opravné položky k pohledávkám, odpis pohledávek.
Zápočty pohledávek a závazků, promlčení, právní zánik.
Tvorba rezerv účetních i daňových.
Časové rozlišení nákladů, výnosů, příjmů a výdajů. Dohadné pohledávky a závazky.
Odpisy majetku v účetnictví, daňové odpisy.
Zaúčtování daně splatné a odložené.
Metodika oprav chyb minulých období.
Nejnovější interpretace NÚR, důležité pokyny a sdělení ministerstva financí a příklady z judikatury NSS.
</t>
  </si>
  <si>
    <t xml:space="preserve">Související právní úprava
Postup při vysílání zaměstnance na pracovní cesty
Výklad k problematice místa výkonu práce a pravidelného pracoviště ve vazbě na ujednání v pracovních smlouvách (nejčastější chyby, související příklady)
Cestovní náhrady při tuzemských i zahraničních pracovních cestách
Cestovní náhrady zaměstnanců, kteří konají práci na základě dohod o pracích konaných mimo pracovní poměr
Rizika související s pracovní cestou a jejich řešení
Judikatura NS v souvislosti s poskytováním cestovních náhrad
</t>
  </si>
  <si>
    <t xml:space="preserve">Poplatníci daně, daňový rezident 
Základní principy zdaňování a placení DPPO
Daňově uznatelné a neuznatelné náklady 
Novinky v legislativě
Dlouhodobý majetek a leasing v daních
Finanční majetek, zásoby a jejich daňový režim 
Souvislý praktický příklad na sestavení daňového přiznání DPPO
</t>
  </si>
  <si>
    <t xml:space="preserve">Poplatníci a předmět daně, základ daně, příjmy dle ZDP §6 – 10
Poplatníci DzPFO a metodika výpočtu daně z příjmů FO 
Osvobození od daně z příjmů.
Nezdanitelné částky a odčitatelné položky.
Slevy na dani.
Stanovení dílčích základů daně podle §6 – §10.
Způsob zdanění FO ze závislé činnosti.
Náklady na užívání motorových vozidel.
Praktický příklad na sestavení daňového přiznání DzPFO.
</t>
  </si>
  <si>
    <t xml:space="preserve">Základní pojmy, předmět daně
Osoby povinné k dani, plátci daně 
Místo plnění při dodání zboží nebo při poskytnutí služby 
Operace se zbožím, oblast služeb – mj. přefakturace, pořízení zboží z EU, dovoz.
Uskutečnění zdanitelného plnění a daňová povinnost – zálohy a jejich účtování, fakturace v cizí měně.
Daňové doklady – typy dokladů, jak správně vystavovat, archivace dokladů, jak opravovat doklady, základ daně, sazby daně – jak se daň vypočítá.
Osvobozená plnění – s nárokem na odpočet, bez nároku na odpočet.
Nárok na odpočet – podmínky pro uplatnění, výpočet koeficientu při krácení nároku 
Novinky v legislativě
</t>
  </si>
  <si>
    <t xml:space="preserve">Pracovní poměr, dohody o provedení práce, dohody o pracovní činnosti
Mzda, plat, náhrada mzdy, formy průměrného výdělku, dovolená, překážky v práci.
Zdravotní pojištění - plátci pojistného, vyměřovací základ, rozhodné období, výpočet a odvod pojistného.
Sociální pojištění - vyměřovací základ, rozhodné období, výpočet a odvod pojistného.
Dávky nemocenského pojištění, náhrada mzdy při pracovní neschopnosti.
Daň z příjmů fyzických osob za závislé činnosti 
</t>
  </si>
  <si>
    <t xml:space="preserve">Přístup k řízení financí 
Struktura organizace a finance 
Výroční zpráva a finanční výkazy, role auditora 
Interpretace výstupů z účetnictví 
Hotovost a zisk 
Pracovní kapitál 
Investice, jejich návratnost a řízení kapitálových výdajů
</t>
  </si>
  <si>
    <t>2 skupiny po 2 lidech a 1 skupina po 4, ostatní individuální kurz / středně pokročilí a pokročilí</t>
  </si>
  <si>
    <t xml:space="preserve">středně pokročilí </t>
  </si>
  <si>
    <t>1 skupina po dvou lidech, ostatní individuálně / středně pokročilí a pokročilí</t>
  </si>
  <si>
    <t>Zákon č. 174/1968 Sb., o dozoru nad bezpečností práce, legislativní předpisy týkající se tlakových nádob stabilních, netopených tlak.nádob, např.: ČSN 690012 Tlaková zařízení, části 1-7, 4126-1 Bezpečnostní pojistná zařízení proti nadměrnému tlaku-pojistné ventily, 06-0830 Zabezpečovací zařízení pro ústřední vytápení a ohřívání užitkové vody, 286-1 Jednoduché netopené tlakové nádoby pro vzduch a dusík, apod.</t>
  </si>
  <si>
    <t>Zákon č. 174/1968 Sb., o dozoru nad bezpečností práce, Vyhl. ČUBP č. 48/1982, její znění a doplňující vyhlášky,školení a přezkoušení pracovníků obsluhy vyhrazeného plynového zařízení tlakové výparníkové stanice propan-butan lahvové v místě instalace.</t>
  </si>
  <si>
    <t>Pravidla uvádění stanovených výrobků na trh, legislativní povinnosti výrobců, dovozců a nezávislých "třetích stran"-(zkušebny), Ochrana oprávněného zájmu, Volný pohyb výrobků v EU/EHP, Sankce - motivace podnikatelů v ČR, Základní pravidla vstupu výrobku na trh, Technické požadavky na výrobky
Doporučený postup výrobce, Identifikace předpisů, které se na výrobek vztahují, 
Identifikace technických specifikací navazujících na předpisy, Identifikace postupů posuzování shody před uvedením výrobku na trh, Povinné označení výrobku, průvodní dokumentace.</t>
  </si>
  <si>
    <t>Předpisy v oboru a jejich změny: ČSN 268805,269030, NV 378/2001 Sb., 168/2002 Sb., 101/2005 Sb., 375/2017 Sb., Zákon č. 262/2006 Sb., 309/2006 Sb., Povinnosti účastníků a místní provozní podmínky, rozbor příčin úrazů, nehod a poruch v provozu, postup při nehodě, první pomoc, ilustrační video, závěr: test (ústní část a praktická část).</t>
  </si>
  <si>
    <t>Opakované školení dle ČSN 12 480-1. Školení pracovníků ve vázání, zavěšování, přepravě a ukládání břemen a proškolení v obsluze jeřábu, ČSN ISO 8792 ocelová vázací lana, vázací řetězy, zjištění nosnosti jeřábu, volba nejvhodnějšího vázacího prosředku, zásady bezpečného vázání břemen. Vedení deníku jeřábu.</t>
  </si>
  <si>
    <t>Zák.458/00 Sb.,-bezpečná pracovní pásma v blízkosti nadzemních vedení el. proudu, krokové napětí, NV 11/2002 Sb.-signály a značky,dorozumívací znamení, NV 495/2001 OOP, NV 362/2005-práce ve výšce v souvislosti s pracovními plošinami, Místní bezpečností předpis pro provoz a obsluhu.</t>
  </si>
  <si>
    <t>Školení o právních a ostatních předpisech k zajištění bezpečnosti a ochrany zdraví při práci, odborné předpoklady zaměstnanců a požadavky pro výkon práce, místní bezpečnostní předpisy, pracovní úrazy, jak se chovat v mimořádných situacích - požár, zhroucení konstrukcí, únik plynu, vody nebo chemické látky. Povinnost oznamování. Zásady práce na žebříku a na schůdcích.</t>
  </si>
  <si>
    <t>Zákon č. 350/2011 Sb., změny legislativy, klasifikace, balení a označování chemických látek.</t>
  </si>
  <si>
    <t xml:space="preserve">Školení a odborná zkouška elektrotechniky dle Vyhl. 50/1978 Sb., </t>
  </si>
  <si>
    <t>Ovládání a bezpečné zásady manipulace s motorovou pilou a křovinořezem, zkouška pohovorem a praktická zkouška.</t>
  </si>
  <si>
    <t>Používání lahví na stlačené plyny</t>
  </si>
  <si>
    <t>ČSN 07 8304 – Tlakové nádoby na plyny – Provozní pravidla. ČSN EN ISO 10961 – Lahve na plyny – Svazky lahví – Návrh, výroba, zkušení a kontrola. ČSN 01 8003 Zásady pro bezpečnou práci v chemických laboratořích, Zákon č. 356/2003 Sb., o chemických látkách a chemických přípravcích a o změně některých zákonů.</t>
  </si>
  <si>
    <t>Posuzování shody a certifikace produktů</t>
  </si>
  <si>
    <t xml:space="preserve">Kurz se zaměřuje na nasazení pokročilých komponent komunikačního prostředí založeného na Microsoft Exchange Server 2016/2019, jako jsou site resiliency, rozšířené zabezpečení, shodu s firemními pravidly komunikace a archivace. Dalšími tématy jsou souběžná existence vnitřního prostředí a jiných Exchange organizací nebo se službou Exchange Online a migrace z předchozích verzí.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</si>
</sst>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0"/>
      <name val="Arial"/>
      <family val="2"/>
    </font>
    <font>
      <b/>
      <sz val="14"/>
      <color theme="1"/>
      <name val="Arial"/>
      <family val="2"/>
    </font>
    <font>
      <sz val="11"/>
      <color theme="1"/>
      <name val="Arial"/>
      <family val="2"/>
    </font>
    <font>
      <b/>
      <sz val="10"/>
      <name val="Arial"/>
      <family val="2"/>
    </font>
    <font>
      <b/>
      <sz val="10"/>
      <color theme="1"/>
      <name val="Arial"/>
      <family val="2"/>
    </font>
    <font>
      <sz val="10"/>
      <color indexed="8"/>
      <name val="Helvetica Neue"/>
      <family val="2"/>
    </font>
    <font>
      <b/>
      <sz val="10"/>
      <color indexed="8"/>
      <name val="Arial"/>
      <family val="2"/>
    </font>
    <font>
      <sz val="10"/>
      <color indexed="8"/>
      <name val="Arial"/>
      <family val="2"/>
    </font>
    <font>
      <sz val="11"/>
      <color rgb="FFFF0000"/>
      <name val="Calibri"/>
      <family val="2"/>
      <scheme val="minor"/>
    </font>
    <font>
      <sz val="11"/>
      <color rgb="FFFF0000"/>
      <name val="Arial"/>
      <family val="2"/>
    </font>
    <font>
      <b/>
      <i/>
      <sz val="10"/>
      <color rgb="FFFF0000"/>
      <name val="Arial"/>
      <family val="2"/>
    </font>
    <font>
      <sz val="11"/>
      <name val="Calibri"/>
      <family val="2"/>
      <scheme val="minor"/>
    </font>
    <font>
      <sz val="11"/>
      <name val="Arial"/>
      <family val="2"/>
    </font>
    <font>
      <i/>
      <sz val="11"/>
      <color theme="3"/>
      <name val="Calibri"/>
      <family val="2"/>
      <scheme val="minor"/>
    </font>
    <font>
      <i/>
      <sz val="11"/>
      <color theme="3"/>
      <name val="Arial"/>
      <family val="2"/>
    </font>
    <font>
      <i/>
      <sz val="10"/>
      <color theme="3"/>
      <name val="Arial"/>
      <family val="2"/>
    </font>
    <font>
      <b/>
      <i/>
      <sz val="10"/>
      <color theme="3"/>
      <name val="Arial"/>
      <family val="2"/>
    </font>
    <font>
      <sz val="10"/>
      <color theme="1"/>
      <name val="Arial"/>
      <family val="2"/>
    </font>
    <font>
      <b/>
      <sz val="11"/>
      <name val="Arial"/>
      <family val="2"/>
    </font>
    <font>
      <b/>
      <i/>
      <sz val="11"/>
      <color theme="3"/>
      <name val="Arial"/>
      <family val="2"/>
    </font>
  </fonts>
  <fills count="5">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s>
  <borders count="32">
    <border>
      <left/>
      <right/>
      <top/>
      <bottom/>
      <diagonal/>
    </border>
    <border>
      <left style="thin"/>
      <right style="thin"/>
      <top style="thin"/>
      <bottom style="thin"/>
    </border>
    <border>
      <left style="medium"/>
      <right style="medium"/>
      <top style="medium"/>
      <bottom style="medium"/>
    </border>
    <border>
      <left style="thin"/>
      <right/>
      <top style="thin"/>
      <bottom style="thin"/>
    </border>
    <border>
      <left style="thin"/>
      <right style="thin"/>
      <top/>
      <bottom style="thin"/>
    </border>
    <border>
      <left style="thin"/>
      <right style="medium"/>
      <top style="medium"/>
      <bottom style="medium"/>
    </border>
    <border>
      <left style="thin"/>
      <right style="thin"/>
      <top style="medium"/>
      <bottom style="medium"/>
    </border>
    <border>
      <left style="thin"/>
      <right/>
      <top style="medium"/>
      <bottom style="medium"/>
    </border>
    <border>
      <left style="thin"/>
      <right/>
      <top/>
      <bottom style="thin"/>
    </border>
    <border>
      <left style="medium"/>
      <right style="thin"/>
      <top style="thin"/>
      <bottom style="thin"/>
    </border>
    <border>
      <left style="medium"/>
      <right/>
      <top/>
      <bottom style="thin"/>
    </border>
    <border>
      <left/>
      <right/>
      <top style="thin"/>
      <bottom style="thin"/>
    </border>
    <border>
      <left/>
      <right/>
      <top/>
      <bottom style="thin"/>
    </border>
    <border>
      <left/>
      <right style="medium"/>
      <top/>
      <bottom style="thin"/>
    </border>
    <border>
      <left style="thin"/>
      <right style="medium"/>
      <top/>
      <bottom style="thin"/>
    </border>
    <border>
      <left/>
      <right style="medium"/>
      <top style="thin"/>
      <bottom style="thin"/>
    </border>
    <border>
      <left style="thin"/>
      <right style="medium"/>
      <top style="thin"/>
      <bottom style="thin"/>
    </border>
    <border>
      <left/>
      <right style="thin"/>
      <top style="thin"/>
      <bottom style="thin"/>
    </border>
    <border>
      <left style="medium"/>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border>
    <border>
      <left style="medium"/>
      <right style="thin"/>
      <top style="medium"/>
      <bottom style="thin"/>
    </border>
    <border>
      <left style="thin"/>
      <right style="medium"/>
      <top style="medium"/>
      <bottom style="thin"/>
    </border>
    <border>
      <left style="medium"/>
      <right/>
      <top style="medium"/>
      <bottom style="medium"/>
    </border>
    <border>
      <left/>
      <right style="medium"/>
      <top style="medium"/>
      <bottom style="medium"/>
    </border>
    <border>
      <left/>
      <right/>
      <top style="medium"/>
      <bottom/>
    </border>
    <border>
      <left style="thin"/>
      <right/>
      <top style="thin"/>
      <bottom style="medium"/>
    </border>
    <border>
      <left/>
      <right style="thin"/>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Protection="0">
      <alignment vertical="top" wrapText="1"/>
    </xf>
  </cellStyleXfs>
  <cellXfs count="89">
    <xf numFmtId="0" fontId="0" fillId="0" borderId="0" xfId="0"/>
    <xf numFmtId="0" fontId="0" fillId="0" borderId="0" xfId="0" applyAlignment="1">
      <alignment horizontal="center" vertical="center"/>
    </xf>
    <xf numFmtId="0" fontId="3" fillId="0" borderId="0" xfId="0" applyFont="1"/>
    <xf numFmtId="0" fontId="5"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8" xfId="0" applyFont="1" applyBorder="1" applyAlignment="1">
      <alignment horizontal="center" vertical="center" wrapText="1"/>
    </xf>
    <xf numFmtId="49" fontId="8" fillId="0" borderId="9" xfId="0" applyNumberFormat="1" applyFont="1" applyBorder="1" applyAlignment="1">
      <alignment horizontal="left" vertical="center" wrapText="1" readingOrder="1"/>
    </xf>
    <xf numFmtId="49" fontId="8" fillId="3" borderId="9" xfId="0" applyNumberFormat="1" applyFont="1" applyFill="1" applyBorder="1" applyAlignment="1">
      <alignment horizontal="left" vertical="center" wrapText="1" readingOrder="1"/>
    </xf>
    <xf numFmtId="49" fontId="7" fillId="4" borderId="10" xfId="0" applyNumberFormat="1" applyFont="1" applyFill="1" applyBorder="1" applyAlignment="1">
      <alignment horizontal="left" vertical="center" wrapText="1" readingOrder="1"/>
    </xf>
    <xf numFmtId="0" fontId="5" fillId="0" borderId="11" xfId="0" applyFont="1" applyBorder="1" applyAlignment="1">
      <alignment horizontal="center" vertical="center" wrapText="1"/>
    </xf>
    <xf numFmtId="0" fontId="0" fillId="0" borderId="0" xfId="0" applyAlignment="1">
      <alignment horizontal="center"/>
    </xf>
    <xf numFmtId="0" fontId="5" fillId="0" borderId="12" xfId="0" applyFont="1" applyBorder="1" applyAlignment="1">
      <alignment horizontal="center" vertical="center" wrapText="1"/>
    </xf>
    <xf numFmtId="0" fontId="9" fillId="0" borderId="0" xfId="0" applyFont="1"/>
    <xf numFmtId="0" fontId="10" fillId="0" borderId="0" xfId="0" applyFont="1"/>
    <xf numFmtId="0" fontId="12" fillId="0" borderId="0" xfId="0" applyFont="1" applyAlignment="1">
      <alignment horizontal="center" vertical="center"/>
    </xf>
    <xf numFmtId="0" fontId="13" fillId="0" borderId="0" xfId="0" applyFont="1"/>
    <xf numFmtId="0" fontId="4" fillId="2" borderId="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12" fillId="0" borderId="0" xfId="0" applyFont="1"/>
    <xf numFmtId="0" fontId="11" fillId="2" borderId="0" xfId="0" applyFont="1" applyFill="1" applyBorder="1" applyAlignment="1">
      <alignment horizontal="center" vertical="center" wrapText="1"/>
    </xf>
    <xf numFmtId="0" fontId="14" fillId="0" borderId="0" xfId="0" applyFont="1"/>
    <xf numFmtId="0" fontId="15" fillId="0" borderId="0" xfId="0" applyFont="1"/>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7" fillId="2" borderId="5" xfId="0" applyFont="1" applyFill="1" applyBorder="1" applyAlignment="1">
      <alignment horizontal="center" vertical="center" wrapText="1"/>
    </xf>
    <xf numFmtId="0" fontId="18" fillId="0" borderId="3" xfId="0" applyFont="1" applyBorder="1" applyAlignment="1">
      <alignment horizontal="left" vertical="top" wrapText="1"/>
    </xf>
    <xf numFmtId="0" fontId="16" fillId="0" borderId="14" xfId="0" applyFont="1" applyBorder="1" applyAlignment="1">
      <alignment horizontal="left" vertical="top" wrapText="1"/>
    </xf>
    <xf numFmtId="0" fontId="16" fillId="0" borderId="16" xfId="0" applyFont="1" applyBorder="1" applyAlignment="1">
      <alignment horizontal="left" vertical="top" wrapText="1"/>
    </xf>
    <xf numFmtId="0" fontId="0" fillId="0" borderId="0" xfId="0" applyAlignment="1">
      <alignment vertical="center"/>
    </xf>
    <xf numFmtId="0" fontId="3" fillId="0" borderId="0" xfId="0" applyFont="1" applyAlignment="1">
      <alignment vertical="center"/>
    </xf>
    <xf numFmtId="0" fontId="0" fillId="0" borderId="0" xfId="0" applyAlignment="1">
      <alignment horizontal="left" vertical="center" indent="1"/>
    </xf>
    <xf numFmtId="0" fontId="3" fillId="0" borderId="0" xfId="0" applyFont="1" applyAlignment="1">
      <alignment horizontal="left" vertical="center" indent="1"/>
    </xf>
    <xf numFmtId="0" fontId="19" fillId="2" borderId="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0" fillId="0" borderId="0" xfId="0" applyFont="1"/>
    <xf numFmtId="0" fontId="18" fillId="0" borderId="17" xfId="0" applyFont="1" applyBorder="1" applyAlignment="1">
      <alignment horizontal="left" vertical="top" wrapText="1"/>
    </xf>
    <xf numFmtId="0" fontId="4" fillId="0" borderId="0" xfId="0" applyFont="1" applyBorder="1" applyAlignment="1">
      <alignment horizontal="center" vertical="center" wrapText="1"/>
    </xf>
    <xf numFmtId="49" fontId="8" fillId="0" borderId="18" xfId="0" applyNumberFormat="1" applyFont="1" applyBorder="1" applyAlignment="1">
      <alignment horizontal="left" vertical="center" wrapText="1" readingOrder="1"/>
    </xf>
    <xf numFmtId="0" fontId="18" fillId="0" borderId="19" xfId="0" applyFont="1" applyBorder="1" applyAlignment="1">
      <alignment horizontal="left" vertical="top" wrapText="1"/>
    </xf>
    <xf numFmtId="0" fontId="18" fillId="0" borderId="20" xfId="0" applyFont="1" applyBorder="1" applyAlignment="1">
      <alignment horizontal="left" vertical="top" wrapText="1"/>
    </xf>
    <xf numFmtId="0" fontId="16" fillId="0" borderId="21" xfId="0" applyFont="1" applyBorder="1" applyAlignment="1">
      <alignment horizontal="left" vertical="top" wrapText="1"/>
    </xf>
    <xf numFmtId="49" fontId="8" fillId="0" borderId="22" xfId="0" applyNumberFormat="1" applyFont="1" applyBorder="1" applyAlignment="1">
      <alignment horizontal="left" vertical="center" wrapText="1" readingOrder="1"/>
    </xf>
    <xf numFmtId="0" fontId="16" fillId="0" borderId="23" xfId="0" applyFont="1" applyBorder="1" applyAlignment="1">
      <alignment horizontal="left" vertical="top" wrapText="1"/>
    </xf>
    <xf numFmtId="49" fontId="7" fillId="4" borderId="2" xfId="0" applyNumberFormat="1" applyFont="1" applyFill="1" applyBorder="1" applyAlignment="1">
      <alignment horizontal="left" vertical="center" wrapText="1" readingOrder="1"/>
    </xf>
    <xf numFmtId="49" fontId="7" fillId="4" borderId="24" xfId="0" applyNumberFormat="1" applyFont="1" applyFill="1" applyBorder="1" applyAlignment="1">
      <alignment horizontal="left" vertical="center" wrapText="1" readingOrder="1"/>
    </xf>
    <xf numFmtId="49" fontId="8" fillId="0" borderId="25" xfId="0" applyNumberFormat="1" applyFont="1" applyBorder="1" applyAlignment="1">
      <alignment horizontal="left" vertical="center" wrapText="1" readingOrder="1"/>
    </xf>
    <xf numFmtId="0" fontId="16" fillId="0" borderId="26" xfId="0" applyFont="1" applyBorder="1" applyAlignment="1">
      <alignment horizontal="left" vertical="top" wrapText="1"/>
    </xf>
    <xf numFmtId="49" fontId="8" fillId="3" borderId="9" xfId="0" applyNumberFormat="1" applyFont="1" applyFill="1" applyBorder="1" applyAlignment="1">
      <alignment horizontal="left" vertical="top" wrapText="1" readingOrder="1"/>
    </xf>
    <xf numFmtId="0" fontId="0" fillId="0" borderId="0" xfId="0" applyAlignment="1">
      <alignment vertical="top"/>
    </xf>
    <xf numFmtId="0" fontId="3" fillId="0" borderId="0" xfId="0" applyFont="1" applyAlignment="1">
      <alignment horizontal="left" vertical="top"/>
    </xf>
    <xf numFmtId="0" fontId="16" fillId="0" borderId="26"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23" xfId="0" applyFont="1" applyFill="1" applyBorder="1" applyAlignment="1">
      <alignment horizontal="left" vertical="top" wrapText="1"/>
    </xf>
    <xf numFmtId="0" fontId="2" fillId="0" borderId="0" xfId="0" applyFont="1" applyAlignment="1">
      <alignment horizontal="justify" vertical="center"/>
    </xf>
    <xf numFmtId="0" fontId="3" fillId="0" borderId="0" xfId="0" applyFont="1" applyAlignment="1">
      <alignment/>
    </xf>
    <xf numFmtId="0" fontId="19" fillId="2" borderId="27" xfId="0" applyFont="1" applyFill="1" applyBorder="1" applyAlignment="1">
      <alignment horizontal="center" vertical="center" wrapText="1"/>
    </xf>
    <xf numFmtId="0" fontId="0" fillId="0" borderId="28" xfId="0" applyBorder="1" applyAlignment="1">
      <alignment horizontal="center" vertical="center" wrapText="1"/>
    </xf>
    <xf numFmtId="49" fontId="7" fillId="0" borderId="29" xfId="0" applyNumberFormat="1" applyFont="1" applyFill="1" applyBorder="1" applyAlignment="1">
      <alignment horizontal="left" vertical="center" wrapText="1" readingOrder="1"/>
    </xf>
    <xf numFmtId="0" fontId="0" fillId="0" borderId="29" xfId="0" applyFill="1" applyBorder="1" applyAlignment="1">
      <alignment vertical="center" wrapText="1" readingOrder="1"/>
    </xf>
    <xf numFmtId="49" fontId="8" fillId="0" borderId="30" xfId="0" applyNumberFormat="1" applyFont="1" applyFill="1" applyBorder="1" applyAlignment="1">
      <alignment horizontal="left" vertical="top" wrapText="1" readingOrder="1"/>
    </xf>
    <xf numFmtId="0" fontId="0" fillId="0" borderId="31" xfId="0" applyFill="1" applyBorder="1" applyAlignment="1">
      <alignment horizontal="left" vertical="top" wrapText="1"/>
    </xf>
    <xf numFmtId="49" fontId="8" fillId="0" borderId="19" xfId="0" applyNumberFormat="1" applyFont="1" applyBorder="1" applyAlignment="1">
      <alignment horizontal="left" vertical="top" wrapText="1" readingOrder="1"/>
    </xf>
    <xf numFmtId="0" fontId="0" fillId="0" borderId="20" xfId="0" applyBorder="1" applyAlignment="1">
      <alignment horizontal="left" vertical="top" wrapText="1"/>
    </xf>
    <xf numFmtId="49" fontId="8" fillId="0" borderId="3" xfId="0" applyNumberFormat="1" applyFont="1" applyBorder="1" applyAlignment="1">
      <alignment horizontal="left" vertical="top" wrapText="1" readingOrder="1"/>
    </xf>
    <xf numFmtId="0" fontId="0" fillId="0" borderId="17" xfId="0" applyBorder="1" applyAlignment="1">
      <alignment horizontal="left" vertical="top" wrapText="1"/>
    </xf>
    <xf numFmtId="0" fontId="0" fillId="0" borderId="31" xfId="0" applyFont="1" applyFill="1" applyBorder="1" applyAlignment="1">
      <alignment horizontal="left" vertical="top" wrapText="1"/>
    </xf>
    <xf numFmtId="49" fontId="8" fillId="0" borderId="19" xfId="0" applyNumberFormat="1" applyFont="1" applyFill="1" applyBorder="1" applyAlignment="1">
      <alignment horizontal="left" vertical="center" wrapText="1" readingOrder="1"/>
    </xf>
    <xf numFmtId="0" fontId="0" fillId="0" borderId="20" xfId="0" applyFill="1" applyBorder="1" applyAlignment="1">
      <alignment horizontal="left" wrapText="1"/>
    </xf>
    <xf numFmtId="49" fontId="8" fillId="0" borderId="30" xfId="0" applyNumberFormat="1" applyFont="1" applyBorder="1" applyAlignment="1">
      <alignment horizontal="left" vertical="top" wrapText="1" readingOrder="1"/>
    </xf>
    <xf numFmtId="0" fontId="0" fillId="0" borderId="31" xfId="0" applyBorder="1" applyAlignment="1">
      <alignment horizontal="left" vertical="top" wrapText="1"/>
    </xf>
    <xf numFmtId="49" fontId="8" fillId="0" borderId="30" xfId="0" applyNumberFormat="1" applyFont="1" applyBorder="1" applyAlignment="1">
      <alignment horizontal="left" vertical="center" wrapText="1" readingOrder="1"/>
    </xf>
    <xf numFmtId="0" fontId="0" fillId="0" borderId="31" xfId="0" applyBorder="1" applyAlignment="1">
      <alignment horizontal="left" wrapText="1"/>
    </xf>
    <xf numFmtId="49" fontId="8" fillId="0" borderId="3" xfId="0" applyNumberFormat="1" applyFont="1" applyFill="1" applyBorder="1" applyAlignment="1">
      <alignment horizontal="left" vertical="center" wrapText="1" readingOrder="1"/>
    </xf>
    <xf numFmtId="0" fontId="0" fillId="0" borderId="17" xfId="0" applyFill="1" applyBorder="1" applyAlignment="1">
      <alignment horizontal="left" wrapText="1"/>
    </xf>
    <xf numFmtId="49" fontId="8" fillId="0" borderId="30" xfId="0" applyNumberFormat="1" applyFont="1" applyFill="1" applyBorder="1" applyAlignment="1">
      <alignment horizontal="left" vertical="center" wrapText="1" readingOrder="1"/>
    </xf>
    <xf numFmtId="49" fontId="8" fillId="0" borderId="31" xfId="0" applyNumberFormat="1" applyFont="1" applyFill="1" applyBorder="1" applyAlignment="1">
      <alignment horizontal="left" vertical="center" wrapText="1" readingOrder="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workbookViewId="0" topLeftCell="A54">
      <selection activeCell="C62" sqref="C62"/>
    </sheetView>
  </sheetViews>
  <sheetFormatPr defaultColWidth="9.140625" defaultRowHeight="15"/>
  <cols>
    <col min="1" max="1" width="29.140625" style="0" customWidth="1"/>
    <col min="2" max="2" width="16.00390625" style="0" customWidth="1"/>
    <col min="3" max="3" width="16.57421875" style="0" customWidth="1"/>
    <col min="4" max="4" width="11.57421875" style="0" customWidth="1"/>
    <col min="5" max="5" width="14.57421875" style="0" customWidth="1"/>
    <col min="6" max="6" width="11.8515625" style="29" customWidth="1"/>
    <col min="7" max="7" width="17.57421875" style="21" customWidth="1"/>
    <col min="8" max="8" width="21.140625" style="31" customWidth="1"/>
    <col min="10" max="10" width="9.140625" style="0" bestFit="1" customWidth="1"/>
    <col min="11" max="12" width="16.00390625" style="0" customWidth="1"/>
    <col min="13" max="13" width="16.57421875" style="0" customWidth="1"/>
    <col min="14" max="14" width="16.00390625" style="0" customWidth="1"/>
    <col min="15" max="16" width="16.57421875" style="19" customWidth="1"/>
    <col min="17" max="17" width="28.140625" style="19" customWidth="1"/>
    <col min="19" max="19" width="11.8515625" style="0" bestFit="1" customWidth="1"/>
    <col min="20" max="20" width="9.140625" style="19" customWidth="1"/>
  </cols>
  <sheetData>
    <row r="1" spans="1:6" ht="30" customHeight="1">
      <c r="A1" s="66" t="s">
        <v>7</v>
      </c>
      <c r="B1" s="67"/>
      <c r="C1" s="67"/>
      <c r="D1" s="67"/>
      <c r="E1" s="67"/>
      <c r="F1" s="67"/>
    </row>
    <row r="2" spans="1:17" ht="15" customHeight="1" hidden="1">
      <c r="A2" s="2"/>
      <c r="B2" s="2"/>
      <c r="C2" s="2"/>
      <c r="D2" s="2"/>
      <c r="E2" s="2"/>
      <c r="F2" s="22"/>
      <c r="K2" s="2"/>
      <c r="L2" s="2"/>
      <c r="M2" s="2"/>
      <c r="N2" s="2"/>
      <c r="O2" s="20"/>
      <c r="P2" s="20"/>
      <c r="Q2" s="20"/>
    </row>
    <row r="3" spans="2:20" ht="13.5" customHeight="1" thickBot="1">
      <c r="B3" s="2"/>
      <c r="C3" s="2"/>
      <c r="D3" s="2"/>
      <c r="E3" s="2"/>
      <c r="F3" s="22"/>
      <c r="G3" s="22"/>
      <c r="H3" s="32"/>
      <c r="K3" s="19"/>
      <c r="O3"/>
      <c r="P3"/>
      <c r="Q3"/>
      <c r="T3"/>
    </row>
    <row r="4" spans="1:20" ht="37.2" thickBot="1">
      <c r="A4" s="4" t="s">
        <v>1</v>
      </c>
      <c r="B4" s="8" t="s">
        <v>2</v>
      </c>
      <c r="C4" s="8" t="s">
        <v>3</v>
      </c>
      <c r="D4" s="9" t="s">
        <v>5</v>
      </c>
      <c r="E4" s="10" t="s">
        <v>6</v>
      </c>
      <c r="F4" s="11" t="s">
        <v>61</v>
      </c>
      <c r="G4" s="23" t="s">
        <v>70</v>
      </c>
      <c r="H4" s="37" t="s">
        <v>63</v>
      </c>
      <c r="J4" s="30" t="s">
        <v>68</v>
      </c>
      <c r="K4" s="19"/>
      <c r="O4"/>
      <c r="P4"/>
      <c r="Q4"/>
      <c r="T4"/>
    </row>
    <row r="5" spans="1:20" ht="27.75" customHeight="1">
      <c r="A5" s="15" t="s">
        <v>8</v>
      </c>
      <c r="B5" s="12"/>
      <c r="C5" s="18"/>
      <c r="D5" s="18"/>
      <c r="E5" s="18"/>
      <c r="F5" s="24"/>
      <c r="G5" s="24"/>
      <c r="H5" s="33"/>
      <c r="K5" s="19"/>
      <c r="O5"/>
      <c r="P5"/>
      <c r="Q5"/>
      <c r="T5"/>
    </row>
    <row r="6" spans="1:20" ht="64.15" customHeight="1">
      <c r="A6" s="13" t="s">
        <v>9</v>
      </c>
      <c r="B6" s="7" t="s">
        <v>0</v>
      </c>
      <c r="C6" s="7" t="s">
        <v>62</v>
      </c>
      <c r="D6" s="7">
        <v>51</v>
      </c>
      <c r="E6" s="7">
        <v>16</v>
      </c>
      <c r="F6" s="25">
        <v>3</v>
      </c>
      <c r="G6" s="26">
        <v>2</v>
      </c>
      <c r="H6" s="34" t="s">
        <v>64</v>
      </c>
      <c r="J6">
        <f>D6*E6</f>
        <v>816</v>
      </c>
      <c r="K6" s="19"/>
      <c r="O6"/>
      <c r="P6"/>
      <c r="Q6"/>
      <c r="T6"/>
    </row>
    <row r="7" spans="1:20" ht="64.15" customHeight="1">
      <c r="A7" s="13" t="s">
        <v>10</v>
      </c>
      <c r="B7" s="7" t="s">
        <v>0</v>
      </c>
      <c r="C7" s="7" t="s">
        <v>62</v>
      </c>
      <c r="D7" s="3">
        <v>38</v>
      </c>
      <c r="E7" s="3">
        <v>16</v>
      </c>
      <c r="F7" s="5">
        <v>2</v>
      </c>
      <c r="G7" s="26">
        <v>2</v>
      </c>
      <c r="H7" s="34" t="s">
        <v>65</v>
      </c>
      <c r="J7">
        <f>D7*E7</f>
        <v>608</v>
      </c>
      <c r="K7" s="19"/>
      <c r="O7"/>
      <c r="P7"/>
      <c r="Q7"/>
      <c r="T7"/>
    </row>
    <row r="8" spans="1:20" ht="31.5" customHeight="1">
      <c r="A8" s="15" t="s">
        <v>11</v>
      </c>
      <c r="B8" s="6"/>
      <c r="C8" s="16"/>
      <c r="D8" s="16"/>
      <c r="E8" s="16"/>
      <c r="F8" s="27"/>
      <c r="G8" s="27"/>
      <c r="H8" s="35"/>
      <c r="J8">
        <f>SUM(J6:J7)</f>
        <v>1424</v>
      </c>
      <c r="K8" s="19">
        <f>J8-1432</f>
        <v>-8</v>
      </c>
      <c r="O8"/>
      <c r="P8"/>
      <c r="Q8"/>
      <c r="T8"/>
    </row>
    <row r="9" spans="1:20" ht="64.15" customHeight="1">
      <c r="A9" s="13" t="s">
        <v>12</v>
      </c>
      <c r="B9" s="7" t="s">
        <v>66</v>
      </c>
      <c r="C9" s="7" t="s">
        <v>62</v>
      </c>
      <c r="D9" s="3">
        <v>3</v>
      </c>
      <c r="E9" s="3">
        <v>16</v>
      </c>
      <c r="F9" s="5" t="s">
        <v>67</v>
      </c>
      <c r="G9" s="28">
        <f>E9/8</f>
        <v>2</v>
      </c>
      <c r="H9" s="36"/>
      <c r="J9">
        <f aca="true" t="shared" si="0" ref="J9:J56">D9*E9</f>
        <v>48</v>
      </c>
      <c r="K9" s="19"/>
      <c r="O9"/>
      <c r="P9"/>
      <c r="Q9"/>
      <c r="T9"/>
    </row>
    <row r="10" spans="1:20" ht="64.15" customHeight="1">
      <c r="A10" s="13" t="s">
        <v>13</v>
      </c>
      <c r="B10" s="7" t="s">
        <v>66</v>
      </c>
      <c r="C10" s="7" t="s">
        <v>62</v>
      </c>
      <c r="D10" s="3">
        <v>3</v>
      </c>
      <c r="E10" s="3">
        <v>16</v>
      </c>
      <c r="F10" s="5" t="s">
        <v>67</v>
      </c>
      <c r="G10" s="28">
        <f aca="true" t="shared" si="1" ref="G10:G15">E10/8</f>
        <v>2</v>
      </c>
      <c r="H10" s="36"/>
      <c r="J10">
        <f t="shared" si="0"/>
        <v>48</v>
      </c>
      <c r="K10" s="19"/>
      <c r="O10"/>
      <c r="P10"/>
      <c r="Q10"/>
      <c r="T10"/>
    </row>
    <row r="11" spans="1:20" ht="64.15" customHeight="1">
      <c r="A11" s="13" t="s">
        <v>14</v>
      </c>
      <c r="B11" s="7" t="s">
        <v>0</v>
      </c>
      <c r="C11" s="7" t="s">
        <v>62</v>
      </c>
      <c r="D11" s="3">
        <v>6</v>
      </c>
      <c r="E11" s="3">
        <v>16</v>
      </c>
      <c r="F11" s="5">
        <v>1</v>
      </c>
      <c r="G11" s="28">
        <f t="shared" si="1"/>
        <v>2</v>
      </c>
      <c r="H11" s="36"/>
      <c r="J11">
        <f t="shared" si="0"/>
        <v>96</v>
      </c>
      <c r="K11" s="19"/>
      <c r="O11"/>
      <c r="P11"/>
      <c r="Q11"/>
      <c r="T11"/>
    </row>
    <row r="12" spans="1:20" ht="63.75" customHeight="1">
      <c r="A12" s="13" t="s">
        <v>15</v>
      </c>
      <c r="B12" s="7" t="s">
        <v>66</v>
      </c>
      <c r="C12" s="7" t="s">
        <v>62</v>
      </c>
      <c r="D12" s="3">
        <v>3</v>
      </c>
      <c r="E12" s="3">
        <v>16</v>
      </c>
      <c r="F12" s="5" t="s">
        <v>67</v>
      </c>
      <c r="G12" s="28">
        <f t="shared" si="1"/>
        <v>2</v>
      </c>
      <c r="H12" s="36"/>
      <c r="J12">
        <f t="shared" si="0"/>
        <v>48</v>
      </c>
      <c r="K12" s="19"/>
      <c r="O12"/>
      <c r="P12"/>
      <c r="Q12"/>
      <c r="T12"/>
    </row>
    <row r="13" spans="1:20" ht="63.75" customHeight="1">
      <c r="A13" s="13" t="s">
        <v>16</v>
      </c>
      <c r="B13" s="7" t="s">
        <v>66</v>
      </c>
      <c r="C13" s="7" t="s">
        <v>62</v>
      </c>
      <c r="D13" s="3">
        <v>3</v>
      </c>
      <c r="E13" s="3">
        <v>16</v>
      </c>
      <c r="F13" s="5" t="s">
        <v>67</v>
      </c>
      <c r="G13" s="28">
        <f t="shared" si="1"/>
        <v>2</v>
      </c>
      <c r="H13" s="36"/>
      <c r="J13">
        <f t="shared" si="0"/>
        <v>48</v>
      </c>
      <c r="K13" s="19"/>
      <c r="O13"/>
      <c r="P13"/>
      <c r="Q13"/>
      <c r="T13"/>
    </row>
    <row r="14" spans="1:20" ht="63.75" customHeight="1">
      <c r="A14" s="14" t="s">
        <v>17</v>
      </c>
      <c r="B14" s="7" t="s">
        <v>0</v>
      </c>
      <c r="C14" s="7" t="s">
        <v>62</v>
      </c>
      <c r="D14" s="3">
        <v>12</v>
      </c>
      <c r="E14" s="3">
        <v>16</v>
      </c>
      <c r="F14" s="5">
        <v>1</v>
      </c>
      <c r="G14" s="28">
        <f t="shared" si="1"/>
        <v>2</v>
      </c>
      <c r="H14" s="36"/>
      <c r="J14">
        <f t="shared" si="0"/>
        <v>192</v>
      </c>
      <c r="K14" s="19"/>
      <c r="O14"/>
      <c r="P14"/>
      <c r="Q14"/>
      <c r="T14"/>
    </row>
    <row r="15" spans="1:20" ht="63.75" customHeight="1">
      <c r="A15" s="13" t="s">
        <v>4</v>
      </c>
      <c r="B15" s="7" t="s">
        <v>0</v>
      </c>
      <c r="C15" s="7" t="s">
        <v>62</v>
      </c>
      <c r="D15" s="3">
        <v>9</v>
      </c>
      <c r="E15" s="3">
        <v>16</v>
      </c>
      <c r="F15" s="5">
        <v>1</v>
      </c>
      <c r="G15" s="28">
        <f t="shared" si="1"/>
        <v>2</v>
      </c>
      <c r="H15" s="36"/>
      <c r="J15">
        <f t="shared" si="0"/>
        <v>144</v>
      </c>
      <c r="K15" s="19"/>
      <c r="O15"/>
      <c r="P15"/>
      <c r="Q15"/>
      <c r="T15"/>
    </row>
    <row r="16" spans="1:20" ht="63.75" customHeight="1">
      <c r="A16" s="13" t="s">
        <v>18</v>
      </c>
      <c r="B16" s="7" t="s">
        <v>0</v>
      </c>
      <c r="C16" s="7" t="s">
        <v>62</v>
      </c>
      <c r="D16" s="3">
        <v>6</v>
      </c>
      <c r="E16" s="3">
        <v>18</v>
      </c>
      <c r="F16" s="5">
        <v>1</v>
      </c>
      <c r="G16" s="28">
        <v>3</v>
      </c>
      <c r="H16" s="36"/>
      <c r="J16">
        <f t="shared" si="0"/>
        <v>108</v>
      </c>
      <c r="K16" s="19"/>
      <c r="O16"/>
      <c r="P16"/>
      <c r="Q16"/>
      <c r="T16"/>
    </row>
    <row r="17" spans="1:20" ht="63.75" customHeight="1">
      <c r="A17" s="13" t="s">
        <v>19</v>
      </c>
      <c r="B17" s="7" t="s">
        <v>0</v>
      </c>
      <c r="C17" s="7" t="s">
        <v>62</v>
      </c>
      <c r="D17" s="3">
        <v>7</v>
      </c>
      <c r="E17" s="3">
        <v>24</v>
      </c>
      <c r="F17" s="5">
        <v>1</v>
      </c>
      <c r="G17" s="28">
        <v>4</v>
      </c>
      <c r="H17" s="36"/>
      <c r="J17">
        <f t="shared" si="0"/>
        <v>168</v>
      </c>
      <c r="K17" s="19"/>
      <c r="O17"/>
      <c r="P17"/>
      <c r="Q17"/>
      <c r="T17"/>
    </row>
    <row r="18" spans="1:20" ht="63.75" customHeight="1">
      <c r="A18" s="13" t="s">
        <v>20</v>
      </c>
      <c r="B18" s="7" t="s">
        <v>0</v>
      </c>
      <c r="C18" s="7" t="s">
        <v>62</v>
      </c>
      <c r="D18" s="3">
        <v>7</v>
      </c>
      <c r="E18" s="3">
        <v>24</v>
      </c>
      <c r="F18" s="5">
        <v>1</v>
      </c>
      <c r="G18" s="28">
        <v>4</v>
      </c>
      <c r="H18" s="36"/>
      <c r="J18">
        <f t="shared" si="0"/>
        <v>168</v>
      </c>
      <c r="K18" s="19"/>
      <c r="O18"/>
      <c r="P18"/>
      <c r="Q18"/>
      <c r="T18"/>
    </row>
    <row r="19" spans="1:20" ht="39" customHeight="1">
      <c r="A19" s="15" t="s">
        <v>21</v>
      </c>
      <c r="B19" s="7"/>
      <c r="C19" s="7"/>
      <c r="D19" s="3"/>
      <c r="E19" s="3"/>
      <c r="F19" s="5"/>
      <c r="G19" s="28"/>
      <c r="H19" s="36"/>
      <c r="J19">
        <f>SUM(J9:J18)</f>
        <v>1068</v>
      </c>
      <c r="K19" s="19">
        <f>J19-1068</f>
        <v>0</v>
      </c>
      <c r="O19"/>
      <c r="P19"/>
      <c r="Q19"/>
      <c r="T19"/>
    </row>
    <row r="20" spans="1:20" ht="63.75" customHeight="1">
      <c r="A20" s="13" t="s">
        <v>22</v>
      </c>
      <c r="B20" s="7" t="s">
        <v>66</v>
      </c>
      <c r="C20" s="7" t="s">
        <v>62</v>
      </c>
      <c r="D20" s="3">
        <v>4</v>
      </c>
      <c r="E20" s="3">
        <v>5</v>
      </c>
      <c r="F20" s="5" t="s">
        <v>69</v>
      </c>
      <c r="G20" s="28">
        <v>1</v>
      </c>
      <c r="H20" s="36"/>
      <c r="J20">
        <f t="shared" si="0"/>
        <v>20</v>
      </c>
      <c r="K20" s="19"/>
      <c r="O20"/>
      <c r="P20"/>
      <c r="Q20"/>
      <c r="T20"/>
    </row>
    <row r="21" spans="1:20" ht="63.75" customHeight="1">
      <c r="A21" s="13" t="s">
        <v>23</v>
      </c>
      <c r="B21" s="7" t="s">
        <v>66</v>
      </c>
      <c r="C21" s="7" t="s">
        <v>62</v>
      </c>
      <c r="D21" s="3">
        <v>5</v>
      </c>
      <c r="E21" s="3">
        <v>8</v>
      </c>
      <c r="F21" s="5" t="s">
        <v>69</v>
      </c>
      <c r="G21" s="28">
        <v>2</v>
      </c>
      <c r="H21" s="36"/>
      <c r="J21">
        <f t="shared" si="0"/>
        <v>40</v>
      </c>
      <c r="K21" s="19"/>
      <c r="O21"/>
      <c r="P21"/>
      <c r="Q21"/>
      <c r="T21"/>
    </row>
    <row r="22" spans="1:20" ht="63.75" customHeight="1">
      <c r="A22" s="13" t="s">
        <v>24</v>
      </c>
      <c r="B22" s="7" t="s">
        <v>66</v>
      </c>
      <c r="C22" s="7" t="s">
        <v>62</v>
      </c>
      <c r="D22" s="3">
        <v>3</v>
      </c>
      <c r="E22" s="3">
        <v>8</v>
      </c>
      <c r="F22" s="5" t="s">
        <v>69</v>
      </c>
      <c r="G22" s="28">
        <v>2</v>
      </c>
      <c r="H22" s="36"/>
      <c r="J22">
        <f t="shared" si="0"/>
        <v>24</v>
      </c>
      <c r="K22" s="19"/>
      <c r="O22"/>
      <c r="P22"/>
      <c r="Q22"/>
      <c r="T22"/>
    </row>
    <row r="23" spans="1:20" ht="63.75" customHeight="1">
      <c r="A23" s="13" t="s">
        <v>25</v>
      </c>
      <c r="B23" s="7" t="s">
        <v>66</v>
      </c>
      <c r="C23" s="7" t="s">
        <v>62</v>
      </c>
      <c r="D23" s="3">
        <v>3</v>
      </c>
      <c r="E23" s="3">
        <v>8</v>
      </c>
      <c r="F23" s="5" t="s">
        <v>69</v>
      </c>
      <c r="G23" s="28">
        <v>2</v>
      </c>
      <c r="H23" s="36"/>
      <c r="J23">
        <f t="shared" si="0"/>
        <v>24</v>
      </c>
      <c r="K23" s="19"/>
      <c r="O23"/>
      <c r="P23"/>
      <c r="Q23"/>
      <c r="T23"/>
    </row>
    <row r="24" spans="1:20" ht="63.75" customHeight="1">
      <c r="A24" s="13" t="s">
        <v>26</v>
      </c>
      <c r="B24" s="7" t="s">
        <v>66</v>
      </c>
      <c r="C24" s="7" t="s">
        <v>62</v>
      </c>
      <c r="D24" s="3">
        <v>1</v>
      </c>
      <c r="E24" s="3">
        <v>4</v>
      </c>
      <c r="F24" s="5" t="s">
        <v>69</v>
      </c>
      <c r="G24" s="28">
        <v>1</v>
      </c>
      <c r="H24" s="36"/>
      <c r="J24">
        <f t="shared" si="0"/>
        <v>4</v>
      </c>
      <c r="K24" s="19"/>
      <c r="O24"/>
      <c r="P24"/>
      <c r="Q24"/>
      <c r="T24"/>
    </row>
    <row r="25" spans="1:20" ht="63.75" customHeight="1">
      <c r="A25" s="13" t="s">
        <v>27</v>
      </c>
      <c r="B25" s="7" t="s">
        <v>66</v>
      </c>
      <c r="C25" s="7" t="s">
        <v>62</v>
      </c>
      <c r="D25" s="3">
        <v>3</v>
      </c>
      <c r="E25" s="3">
        <v>8</v>
      </c>
      <c r="F25" s="5" t="s">
        <v>69</v>
      </c>
      <c r="G25" s="28">
        <v>2</v>
      </c>
      <c r="H25" s="36"/>
      <c r="J25">
        <f t="shared" si="0"/>
        <v>24</v>
      </c>
      <c r="K25" s="19"/>
      <c r="O25"/>
      <c r="P25"/>
      <c r="Q25"/>
      <c r="T25"/>
    </row>
    <row r="26" spans="1:20" ht="63.75" customHeight="1">
      <c r="A26" s="13" t="s">
        <v>28</v>
      </c>
      <c r="B26" s="7" t="s">
        <v>66</v>
      </c>
      <c r="C26" s="7" t="s">
        <v>62</v>
      </c>
      <c r="D26" s="3">
        <v>2</v>
      </c>
      <c r="E26" s="3">
        <v>16</v>
      </c>
      <c r="F26" s="5" t="s">
        <v>69</v>
      </c>
      <c r="G26" s="28">
        <v>4</v>
      </c>
      <c r="H26" s="36"/>
      <c r="J26">
        <f t="shared" si="0"/>
        <v>32</v>
      </c>
      <c r="K26" s="19"/>
      <c r="O26"/>
      <c r="P26"/>
      <c r="Q26"/>
      <c r="T26"/>
    </row>
    <row r="27" spans="1:20" ht="63.75" customHeight="1">
      <c r="A27" s="13" t="s">
        <v>29</v>
      </c>
      <c r="B27" s="7" t="s">
        <v>66</v>
      </c>
      <c r="C27" s="7" t="s">
        <v>62</v>
      </c>
      <c r="D27" s="3">
        <v>3</v>
      </c>
      <c r="E27" s="3">
        <v>16</v>
      </c>
      <c r="F27" s="5" t="s">
        <v>69</v>
      </c>
      <c r="G27" s="28">
        <v>4</v>
      </c>
      <c r="H27" s="36"/>
      <c r="J27">
        <f t="shared" si="0"/>
        <v>48</v>
      </c>
      <c r="K27" s="19"/>
      <c r="O27"/>
      <c r="P27"/>
      <c r="Q27"/>
      <c r="T27"/>
    </row>
    <row r="28" spans="1:20" ht="63.75" customHeight="1">
      <c r="A28" s="13" t="s">
        <v>30</v>
      </c>
      <c r="B28" s="7" t="s">
        <v>66</v>
      </c>
      <c r="C28" s="7" t="s">
        <v>62</v>
      </c>
      <c r="D28" s="3">
        <v>2</v>
      </c>
      <c r="E28" s="3">
        <v>16</v>
      </c>
      <c r="F28" s="5" t="s">
        <v>69</v>
      </c>
      <c r="G28" s="28">
        <v>4</v>
      </c>
      <c r="H28" s="36"/>
      <c r="J28">
        <f t="shared" si="0"/>
        <v>32</v>
      </c>
      <c r="K28" s="19"/>
      <c r="O28"/>
      <c r="P28"/>
      <c r="Q28"/>
      <c r="T28"/>
    </row>
    <row r="29" spans="1:20" ht="44.25" customHeight="1">
      <c r="A29" s="15" t="s">
        <v>31</v>
      </c>
      <c r="B29" s="7"/>
      <c r="C29" s="7"/>
      <c r="D29" s="3"/>
      <c r="E29" s="3"/>
      <c r="F29" s="5"/>
      <c r="G29" s="28"/>
      <c r="H29" s="36"/>
      <c r="J29">
        <f>SUM(J20:J28)</f>
        <v>248</v>
      </c>
      <c r="K29" s="19">
        <f>J29-248</f>
        <v>0</v>
      </c>
      <c r="O29"/>
      <c r="P29"/>
      <c r="Q29"/>
      <c r="T29"/>
    </row>
    <row r="30" spans="1:20" ht="63.75" customHeight="1">
      <c r="A30" s="13" t="s">
        <v>32</v>
      </c>
      <c r="B30" s="7" t="s">
        <v>0</v>
      </c>
      <c r="C30" s="7" t="s">
        <v>62</v>
      </c>
      <c r="D30" s="3">
        <v>51</v>
      </c>
      <c r="E30" s="3">
        <v>8</v>
      </c>
      <c r="F30" s="5">
        <v>4</v>
      </c>
      <c r="G30" s="28">
        <v>1</v>
      </c>
      <c r="H30" s="36"/>
      <c r="J30">
        <f t="shared" si="0"/>
        <v>408</v>
      </c>
      <c r="K30" s="19"/>
      <c r="O30"/>
      <c r="P30"/>
      <c r="Q30"/>
      <c r="T30"/>
    </row>
    <row r="31" spans="1:20" ht="63.75" customHeight="1">
      <c r="A31" s="13" t="s">
        <v>33</v>
      </c>
      <c r="B31" s="7" t="s">
        <v>0</v>
      </c>
      <c r="C31" s="7" t="s">
        <v>62</v>
      </c>
      <c r="D31" s="3">
        <v>8</v>
      </c>
      <c r="E31" s="3">
        <v>8</v>
      </c>
      <c r="F31" s="5">
        <v>1</v>
      </c>
      <c r="G31" s="28">
        <v>1</v>
      </c>
      <c r="H31" s="36"/>
      <c r="J31">
        <f t="shared" si="0"/>
        <v>64</v>
      </c>
      <c r="K31" s="19"/>
      <c r="O31"/>
      <c r="P31"/>
      <c r="Q31"/>
      <c r="T31"/>
    </row>
    <row r="32" spans="1:20" ht="63.75" customHeight="1">
      <c r="A32" s="13" t="s">
        <v>34</v>
      </c>
      <c r="B32" s="7" t="s">
        <v>0</v>
      </c>
      <c r="C32" s="7" t="s">
        <v>62</v>
      </c>
      <c r="D32" s="3">
        <v>12</v>
      </c>
      <c r="E32" s="3">
        <v>8</v>
      </c>
      <c r="F32" s="5">
        <v>2</v>
      </c>
      <c r="G32" s="28">
        <v>1</v>
      </c>
      <c r="H32" s="36"/>
      <c r="J32">
        <f t="shared" si="0"/>
        <v>96</v>
      </c>
      <c r="K32" s="19"/>
      <c r="O32"/>
      <c r="P32"/>
      <c r="Q32"/>
      <c r="T32"/>
    </row>
    <row r="33" spans="1:20" ht="63.75" customHeight="1">
      <c r="A33" s="13" t="s">
        <v>35</v>
      </c>
      <c r="B33" s="7" t="s">
        <v>0</v>
      </c>
      <c r="C33" s="7" t="s">
        <v>62</v>
      </c>
      <c r="D33" s="3">
        <v>3</v>
      </c>
      <c r="E33" s="3">
        <v>8</v>
      </c>
      <c r="F33" s="5">
        <v>2</v>
      </c>
      <c r="G33" s="28">
        <v>1</v>
      </c>
      <c r="H33" s="36"/>
      <c r="J33">
        <f t="shared" si="0"/>
        <v>24</v>
      </c>
      <c r="K33" s="19"/>
      <c r="O33"/>
      <c r="P33"/>
      <c r="Q33"/>
      <c r="T33"/>
    </row>
    <row r="34" spans="1:20" ht="63.75" customHeight="1">
      <c r="A34" s="13" t="s">
        <v>36</v>
      </c>
      <c r="B34" s="7" t="s">
        <v>0</v>
      </c>
      <c r="C34" s="7" t="s">
        <v>62</v>
      </c>
      <c r="D34" s="3">
        <v>25</v>
      </c>
      <c r="E34" s="3">
        <v>8</v>
      </c>
      <c r="F34" s="5">
        <v>2</v>
      </c>
      <c r="G34" s="28">
        <v>1</v>
      </c>
      <c r="H34" s="36"/>
      <c r="J34">
        <f t="shared" si="0"/>
        <v>200</v>
      </c>
      <c r="K34" s="19"/>
      <c r="O34"/>
      <c r="P34"/>
      <c r="Q34"/>
      <c r="T34"/>
    </row>
    <row r="35" spans="1:20" ht="63.75" customHeight="1">
      <c r="A35" s="13" t="s">
        <v>37</v>
      </c>
      <c r="B35" s="7" t="s">
        <v>0</v>
      </c>
      <c r="C35" s="7" t="s">
        <v>62</v>
      </c>
      <c r="D35" s="3">
        <v>2</v>
      </c>
      <c r="E35" s="3">
        <v>8</v>
      </c>
      <c r="F35" s="5">
        <v>1</v>
      </c>
      <c r="G35" s="28">
        <v>1</v>
      </c>
      <c r="H35" s="36"/>
      <c r="J35">
        <f t="shared" si="0"/>
        <v>16</v>
      </c>
      <c r="K35" s="19"/>
      <c r="O35"/>
      <c r="P35"/>
      <c r="Q35"/>
      <c r="T35"/>
    </row>
    <row r="36" spans="1:20" ht="63.75" customHeight="1">
      <c r="A36" s="13" t="s">
        <v>38</v>
      </c>
      <c r="B36" s="7" t="s">
        <v>0</v>
      </c>
      <c r="C36" s="7" t="s">
        <v>62</v>
      </c>
      <c r="D36" s="3">
        <v>10</v>
      </c>
      <c r="E36" s="3">
        <v>24</v>
      </c>
      <c r="F36" s="5">
        <v>2</v>
      </c>
      <c r="G36" s="28">
        <v>3</v>
      </c>
      <c r="H36" s="36"/>
      <c r="J36">
        <f t="shared" si="0"/>
        <v>240</v>
      </c>
      <c r="K36" s="19"/>
      <c r="O36"/>
      <c r="P36"/>
      <c r="Q36"/>
      <c r="T36"/>
    </row>
    <row r="37" spans="1:20" ht="63.75" customHeight="1">
      <c r="A37" s="13" t="s">
        <v>39</v>
      </c>
      <c r="B37" s="7" t="s">
        <v>0</v>
      </c>
      <c r="C37" s="7" t="s">
        <v>62</v>
      </c>
      <c r="D37" s="3">
        <v>7</v>
      </c>
      <c r="E37" s="3">
        <v>8</v>
      </c>
      <c r="F37" s="5">
        <v>2</v>
      </c>
      <c r="G37" s="28">
        <v>1</v>
      </c>
      <c r="H37" s="36"/>
      <c r="J37">
        <f t="shared" si="0"/>
        <v>56</v>
      </c>
      <c r="K37" s="19"/>
      <c r="O37"/>
      <c r="P37"/>
      <c r="Q37"/>
      <c r="T37"/>
    </row>
    <row r="38" spans="1:20" ht="63.75" customHeight="1">
      <c r="A38" s="13" t="s">
        <v>40</v>
      </c>
      <c r="B38" s="7" t="s">
        <v>0</v>
      </c>
      <c r="C38" s="7" t="s">
        <v>62</v>
      </c>
      <c r="D38" s="3">
        <v>14</v>
      </c>
      <c r="E38" s="3">
        <v>8</v>
      </c>
      <c r="F38" s="5">
        <v>2</v>
      </c>
      <c r="G38" s="28">
        <v>1</v>
      </c>
      <c r="H38" s="36"/>
      <c r="J38">
        <f t="shared" si="0"/>
        <v>112</v>
      </c>
      <c r="K38" s="19"/>
      <c r="O38"/>
      <c r="P38"/>
      <c r="Q38"/>
      <c r="T38"/>
    </row>
    <row r="39" spans="1:20" ht="63.75" customHeight="1">
      <c r="A39" s="13" t="s">
        <v>41</v>
      </c>
      <c r="B39" s="7" t="s">
        <v>66</v>
      </c>
      <c r="C39" s="7" t="s">
        <v>62</v>
      </c>
      <c r="D39" s="3">
        <v>2</v>
      </c>
      <c r="E39" s="3">
        <v>8</v>
      </c>
      <c r="F39" s="5" t="s">
        <v>69</v>
      </c>
      <c r="G39" s="28">
        <v>2</v>
      </c>
      <c r="H39" s="36"/>
      <c r="J39">
        <f t="shared" si="0"/>
        <v>16</v>
      </c>
      <c r="K39" s="19"/>
      <c r="O39"/>
      <c r="P39"/>
      <c r="Q39"/>
      <c r="T39"/>
    </row>
    <row r="40" spans="1:20" ht="63.75" customHeight="1">
      <c r="A40" s="13" t="s">
        <v>42</v>
      </c>
      <c r="B40" s="7" t="s">
        <v>66</v>
      </c>
      <c r="C40" s="7" t="s">
        <v>62</v>
      </c>
      <c r="D40" s="3">
        <v>1</v>
      </c>
      <c r="E40" s="3">
        <v>8</v>
      </c>
      <c r="F40" s="5" t="s">
        <v>69</v>
      </c>
      <c r="G40" s="28">
        <v>2</v>
      </c>
      <c r="H40" s="36"/>
      <c r="J40">
        <f t="shared" si="0"/>
        <v>8</v>
      </c>
      <c r="K40" s="19"/>
      <c r="O40"/>
      <c r="P40"/>
      <c r="Q40"/>
      <c r="T40"/>
    </row>
    <row r="41" spans="1:20" ht="63.75" customHeight="1">
      <c r="A41" s="13" t="s">
        <v>43</v>
      </c>
      <c r="B41" s="7" t="s">
        <v>66</v>
      </c>
      <c r="C41" s="7" t="s">
        <v>62</v>
      </c>
      <c r="D41" s="3">
        <v>2</v>
      </c>
      <c r="E41" s="3">
        <v>8</v>
      </c>
      <c r="F41" s="5" t="s">
        <v>69</v>
      </c>
      <c r="G41" s="28">
        <v>2</v>
      </c>
      <c r="H41" s="36"/>
      <c r="J41">
        <f t="shared" si="0"/>
        <v>16</v>
      </c>
      <c r="K41" s="19"/>
      <c r="O41"/>
      <c r="P41"/>
      <c r="Q41"/>
      <c r="T41"/>
    </row>
    <row r="42" spans="1:20" ht="63.75" customHeight="1">
      <c r="A42" s="13" t="s">
        <v>44</v>
      </c>
      <c r="B42" s="7" t="s">
        <v>0</v>
      </c>
      <c r="C42" s="7" t="s">
        <v>62</v>
      </c>
      <c r="D42" s="3">
        <v>18</v>
      </c>
      <c r="E42" s="3">
        <v>8</v>
      </c>
      <c r="F42" s="5">
        <v>2</v>
      </c>
      <c r="G42" s="28">
        <v>1</v>
      </c>
      <c r="H42" s="36"/>
      <c r="J42">
        <f t="shared" si="0"/>
        <v>144</v>
      </c>
      <c r="K42" s="19"/>
      <c r="O42"/>
      <c r="P42"/>
      <c r="Q42"/>
      <c r="T42"/>
    </row>
    <row r="43" spans="1:20" ht="63.75" customHeight="1">
      <c r="A43" s="13" t="s">
        <v>45</v>
      </c>
      <c r="B43" s="7" t="s">
        <v>0</v>
      </c>
      <c r="C43" s="7" t="s">
        <v>62</v>
      </c>
      <c r="D43" s="3">
        <v>19</v>
      </c>
      <c r="E43" s="3">
        <v>8</v>
      </c>
      <c r="F43" s="5">
        <v>2</v>
      </c>
      <c r="G43" s="28">
        <v>1</v>
      </c>
      <c r="H43" s="36"/>
      <c r="J43">
        <f t="shared" si="0"/>
        <v>152</v>
      </c>
      <c r="K43" s="19"/>
      <c r="O43"/>
      <c r="P43"/>
      <c r="Q43"/>
      <c r="T43"/>
    </row>
    <row r="44" spans="1:20" ht="63.75" customHeight="1">
      <c r="A44" s="13" t="s">
        <v>46</v>
      </c>
      <c r="B44" s="7" t="s">
        <v>0</v>
      </c>
      <c r="C44" s="7" t="s">
        <v>62</v>
      </c>
      <c r="D44" s="3">
        <v>12</v>
      </c>
      <c r="E44" s="3">
        <v>8</v>
      </c>
      <c r="F44" s="5">
        <v>1</v>
      </c>
      <c r="G44" s="28">
        <v>1</v>
      </c>
      <c r="H44" s="36"/>
      <c r="J44">
        <f t="shared" si="0"/>
        <v>96</v>
      </c>
      <c r="K44" s="19"/>
      <c r="O44"/>
      <c r="P44"/>
      <c r="Q44"/>
      <c r="T44"/>
    </row>
    <row r="45" spans="1:20" ht="63.75" customHeight="1">
      <c r="A45" s="13" t="s">
        <v>47</v>
      </c>
      <c r="B45" s="7" t="s">
        <v>0</v>
      </c>
      <c r="C45" s="7" t="s">
        <v>62</v>
      </c>
      <c r="D45" s="3">
        <v>1</v>
      </c>
      <c r="E45" s="3">
        <v>8</v>
      </c>
      <c r="F45" s="5">
        <v>1</v>
      </c>
      <c r="G45" s="28">
        <v>1</v>
      </c>
      <c r="H45" s="36"/>
      <c r="J45">
        <f t="shared" si="0"/>
        <v>8</v>
      </c>
      <c r="K45" s="19"/>
      <c r="O45"/>
      <c r="P45"/>
      <c r="Q45"/>
      <c r="T45"/>
    </row>
    <row r="46" spans="1:20" ht="63.75" customHeight="1">
      <c r="A46" s="13" t="s">
        <v>48</v>
      </c>
      <c r="B46" s="7" t="s">
        <v>66</v>
      </c>
      <c r="C46" s="7" t="s">
        <v>62</v>
      </c>
      <c r="D46" s="3">
        <v>2</v>
      </c>
      <c r="E46" s="3">
        <v>8</v>
      </c>
      <c r="F46" s="5" t="s">
        <v>69</v>
      </c>
      <c r="G46" s="28">
        <v>2</v>
      </c>
      <c r="H46" s="36"/>
      <c r="J46">
        <f t="shared" si="0"/>
        <v>16</v>
      </c>
      <c r="K46" s="19"/>
      <c r="O46"/>
      <c r="P46"/>
      <c r="Q46"/>
      <c r="T46"/>
    </row>
    <row r="47" spans="1:20" ht="63.75" customHeight="1">
      <c r="A47" s="13" t="s">
        <v>49</v>
      </c>
      <c r="B47" s="7" t="s">
        <v>66</v>
      </c>
      <c r="C47" s="7" t="s">
        <v>62</v>
      </c>
      <c r="D47" s="3">
        <v>6</v>
      </c>
      <c r="E47" s="3">
        <v>8</v>
      </c>
      <c r="F47" s="5" t="s">
        <v>69</v>
      </c>
      <c r="G47" s="28">
        <v>2</v>
      </c>
      <c r="H47" s="36"/>
      <c r="J47">
        <f t="shared" si="0"/>
        <v>48</v>
      </c>
      <c r="K47" s="19"/>
      <c r="O47"/>
      <c r="P47"/>
      <c r="Q47"/>
      <c r="T47"/>
    </row>
    <row r="48" spans="1:20" ht="63.75" customHeight="1">
      <c r="A48" s="13" t="s">
        <v>50</v>
      </c>
      <c r="B48" s="7" t="s">
        <v>66</v>
      </c>
      <c r="C48" s="7" t="s">
        <v>62</v>
      </c>
      <c r="D48" s="3">
        <v>1</v>
      </c>
      <c r="E48" s="3">
        <v>8</v>
      </c>
      <c r="F48" s="5" t="s">
        <v>69</v>
      </c>
      <c r="G48" s="28">
        <v>2</v>
      </c>
      <c r="H48" s="36"/>
      <c r="J48">
        <f t="shared" si="0"/>
        <v>8</v>
      </c>
      <c r="K48" s="19"/>
      <c r="O48"/>
      <c r="P48"/>
      <c r="Q48"/>
      <c r="T48"/>
    </row>
    <row r="49" spans="1:20" ht="63.75" customHeight="1">
      <c r="A49" s="13" t="s">
        <v>51</v>
      </c>
      <c r="B49" s="7" t="s">
        <v>66</v>
      </c>
      <c r="C49" s="7" t="s">
        <v>62</v>
      </c>
      <c r="D49" s="3">
        <v>4</v>
      </c>
      <c r="E49" s="3">
        <v>8</v>
      </c>
      <c r="F49" s="5" t="s">
        <v>69</v>
      </c>
      <c r="G49" s="28">
        <v>2</v>
      </c>
      <c r="H49" s="36"/>
      <c r="J49">
        <f t="shared" si="0"/>
        <v>32</v>
      </c>
      <c r="K49" s="19"/>
      <c r="O49"/>
      <c r="P49"/>
      <c r="Q49"/>
      <c r="T49"/>
    </row>
    <row r="50" spans="1:20" ht="63.75" customHeight="1">
      <c r="A50" s="13" t="s">
        <v>52</v>
      </c>
      <c r="B50" s="7" t="s">
        <v>0</v>
      </c>
      <c r="C50" s="7" t="s">
        <v>62</v>
      </c>
      <c r="D50" s="3">
        <v>44</v>
      </c>
      <c r="E50" s="3">
        <v>8</v>
      </c>
      <c r="F50" s="5">
        <v>2</v>
      </c>
      <c r="G50" s="28">
        <v>1</v>
      </c>
      <c r="H50" s="36"/>
      <c r="J50">
        <f t="shared" si="0"/>
        <v>352</v>
      </c>
      <c r="K50" s="19"/>
      <c r="O50"/>
      <c r="P50"/>
      <c r="Q50"/>
      <c r="T50"/>
    </row>
    <row r="51" spans="1:20" ht="63.75" customHeight="1">
      <c r="A51" s="15" t="s">
        <v>53</v>
      </c>
      <c r="B51" s="7"/>
      <c r="C51" s="7"/>
      <c r="D51" s="3"/>
      <c r="E51" s="3"/>
      <c r="F51" s="5"/>
      <c r="G51" s="28"/>
      <c r="H51" s="36"/>
      <c r="J51">
        <f>SUM(J30:J50)</f>
        <v>2112</v>
      </c>
      <c r="K51" s="19">
        <f>J51-2118</f>
        <v>-6</v>
      </c>
      <c r="O51"/>
      <c r="P51"/>
      <c r="Q51"/>
      <c r="T51"/>
    </row>
    <row r="52" spans="1:20" ht="63.75" customHeight="1">
      <c r="A52" s="13" t="s">
        <v>54</v>
      </c>
      <c r="B52" s="7" t="s">
        <v>0</v>
      </c>
      <c r="C52" s="7" t="s">
        <v>62</v>
      </c>
      <c r="D52" s="3">
        <v>49</v>
      </c>
      <c r="E52" s="3">
        <v>50</v>
      </c>
      <c r="F52" s="5" t="s">
        <v>74</v>
      </c>
      <c r="G52" s="28">
        <v>50</v>
      </c>
      <c r="H52" s="36" t="s">
        <v>71</v>
      </c>
      <c r="J52">
        <f t="shared" si="0"/>
        <v>2450</v>
      </c>
      <c r="K52" s="19"/>
      <c r="O52"/>
      <c r="P52"/>
      <c r="Q52"/>
      <c r="T52"/>
    </row>
    <row r="53" spans="1:20" ht="63.75" customHeight="1">
      <c r="A53" s="13" t="s">
        <v>55</v>
      </c>
      <c r="B53" s="7" t="s">
        <v>0</v>
      </c>
      <c r="C53" s="7" t="s">
        <v>62</v>
      </c>
      <c r="D53" s="3">
        <v>7</v>
      </c>
      <c r="E53" s="3">
        <v>50</v>
      </c>
      <c r="F53" s="5" t="s">
        <v>75</v>
      </c>
      <c r="G53" s="28">
        <v>50</v>
      </c>
      <c r="H53" s="36" t="s">
        <v>72</v>
      </c>
      <c r="J53">
        <f t="shared" si="0"/>
        <v>350</v>
      </c>
      <c r="K53" s="19"/>
      <c r="O53"/>
      <c r="P53"/>
      <c r="Q53"/>
      <c r="T53"/>
    </row>
    <row r="54" spans="1:20" ht="63.75" customHeight="1">
      <c r="A54" s="13" t="s">
        <v>56</v>
      </c>
      <c r="B54" s="7" t="s">
        <v>0</v>
      </c>
      <c r="C54" s="7" t="s">
        <v>62</v>
      </c>
      <c r="D54" s="3">
        <v>3</v>
      </c>
      <c r="E54" s="3">
        <v>50</v>
      </c>
      <c r="F54" s="5" t="s">
        <v>73</v>
      </c>
      <c r="G54" s="28">
        <v>50</v>
      </c>
      <c r="H54" s="36"/>
      <c r="J54">
        <f t="shared" si="0"/>
        <v>150</v>
      </c>
      <c r="K54" s="19"/>
      <c r="O54"/>
      <c r="P54"/>
      <c r="Q54"/>
      <c r="T54"/>
    </row>
    <row r="55" spans="1:20" ht="63.75" customHeight="1">
      <c r="A55" s="13" t="s">
        <v>57</v>
      </c>
      <c r="B55" s="7" t="s">
        <v>0</v>
      </c>
      <c r="C55" s="7" t="s">
        <v>62</v>
      </c>
      <c r="D55" s="3">
        <v>2</v>
      </c>
      <c r="E55" s="3">
        <v>50</v>
      </c>
      <c r="F55" s="5" t="s">
        <v>73</v>
      </c>
      <c r="G55" s="28">
        <v>50</v>
      </c>
      <c r="H55" s="36"/>
      <c r="J55">
        <f t="shared" si="0"/>
        <v>100</v>
      </c>
      <c r="K55" s="19"/>
      <c r="O55"/>
      <c r="P55"/>
      <c r="Q55"/>
      <c r="T55"/>
    </row>
    <row r="56" spans="1:20" ht="63.75" customHeight="1">
      <c r="A56" s="13" t="s">
        <v>58</v>
      </c>
      <c r="B56" s="7" t="s">
        <v>0</v>
      </c>
      <c r="C56" s="7" t="s">
        <v>62</v>
      </c>
      <c r="D56" s="3">
        <v>1</v>
      </c>
      <c r="E56" s="3">
        <v>50</v>
      </c>
      <c r="F56" s="5" t="s">
        <v>73</v>
      </c>
      <c r="G56" s="28">
        <v>50</v>
      </c>
      <c r="H56" s="36"/>
      <c r="J56">
        <f t="shared" si="0"/>
        <v>50</v>
      </c>
      <c r="K56" s="19"/>
      <c r="O56"/>
      <c r="P56"/>
      <c r="Q56"/>
      <c r="T56"/>
    </row>
    <row r="57" spans="1:20" ht="63.75" customHeight="1">
      <c r="A57" s="15" t="s">
        <v>59</v>
      </c>
      <c r="B57" s="7"/>
      <c r="C57" s="7"/>
      <c r="D57" s="3"/>
      <c r="E57" s="3"/>
      <c r="F57" s="5"/>
      <c r="G57" s="28"/>
      <c r="H57" s="36"/>
      <c r="J57">
        <f>SUM(J52:J56)</f>
        <v>3100</v>
      </c>
      <c r="K57" s="19">
        <f>J57-3100</f>
        <v>0</v>
      </c>
      <c r="O57"/>
      <c r="P57"/>
      <c r="Q57"/>
      <c r="T57"/>
    </row>
    <row r="58" spans="1:20" ht="63.75" customHeight="1">
      <c r="A58" s="13" t="s">
        <v>60</v>
      </c>
      <c r="B58" s="7" t="s">
        <v>66</v>
      </c>
      <c r="C58" s="7" t="s">
        <v>62</v>
      </c>
      <c r="D58" s="3">
        <v>1</v>
      </c>
      <c r="E58" s="3">
        <v>30</v>
      </c>
      <c r="F58" s="5" t="s">
        <v>69</v>
      </c>
      <c r="G58" s="28">
        <v>5</v>
      </c>
      <c r="H58" s="36"/>
      <c r="K58" s="19"/>
      <c r="O58"/>
      <c r="P58"/>
      <c r="Q58"/>
      <c r="T58"/>
    </row>
    <row r="59" spans="5:20" ht="15">
      <c r="E59" s="17"/>
      <c r="G59" s="29"/>
      <c r="K59" s="19"/>
      <c r="O59"/>
      <c r="P59"/>
      <c r="Q59"/>
      <c r="T59"/>
    </row>
    <row r="60" spans="5:20" ht="15">
      <c r="E60" s="1"/>
      <c r="G60" s="29"/>
      <c r="L60" s="17"/>
      <c r="M60" s="19"/>
      <c r="N60" s="19"/>
      <c r="P60"/>
      <c r="Q60"/>
      <c r="R60" s="19"/>
      <c r="T60"/>
    </row>
  </sheetData>
  <mergeCells count="1">
    <mergeCell ref="A1:F1"/>
  </mergeCells>
  <printOptions horizontalCentered="1"/>
  <pageMargins left="0.5118110236220472" right="0.5118110236220472" top="0.7874015748031497" bottom="0.5905511811023623" header="0.31496062992125984" footer="0.31496062992125984"/>
  <pageSetup fitToHeight="1" fitToWidth="1" horizontalDpi="300" verticalDpi="300" orientation="portrait" paperSize="9" scale="63" r:id="rId2"/>
  <headerFooter>
    <oddHeader>&amp;L&amp;G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abSelected="1" workbookViewId="0" topLeftCell="A1">
      <selection activeCell="A41" sqref="A41"/>
    </sheetView>
  </sheetViews>
  <sheetFormatPr defaultColWidth="18.00390625" defaultRowHeight="15"/>
  <cols>
    <col min="1" max="1" width="29.28125" style="0" customWidth="1"/>
    <col min="2" max="2" width="42.57421875" style="0" customWidth="1"/>
    <col min="3" max="3" width="41.8515625" style="0" customWidth="1"/>
    <col min="4" max="4" width="19.7109375" style="0" customWidth="1"/>
    <col min="5" max="5" width="14.421875" style="0" customWidth="1"/>
    <col min="7" max="7" width="23.140625" style="0" customWidth="1"/>
  </cols>
  <sheetData>
    <row r="1" spans="1:9" ht="24" customHeight="1">
      <c r="A1" s="66" t="s">
        <v>81</v>
      </c>
      <c r="B1" s="66"/>
      <c r="C1" s="67"/>
      <c r="D1" s="67"/>
      <c r="E1" s="67"/>
      <c r="F1" s="21"/>
      <c r="G1" s="31"/>
      <c r="H1" s="21"/>
      <c r="I1" s="21"/>
    </row>
    <row r="2" spans="1:9" ht="15">
      <c r="A2" s="2"/>
      <c r="B2" s="2"/>
      <c r="C2" s="2"/>
      <c r="D2" s="2"/>
      <c r="E2" s="22"/>
      <c r="F2" s="21"/>
      <c r="G2" s="31"/>
      <c r="H2" s="21"/>
      <c r="I2" s="21"/>
    </row>
    <row r="3" spans="3:9" ht="4.5" customHeight="1" thickBot="1">
      <c r="C3" s="2"/>
      <c r="D3" s="2"/>
      <c r="E3" s="22"/>
      <c r="F3" s="22"/>
      <c r="G3" s="32"/>
      <c r="H3" s="22"/>
      <c r="I3" s="22"/>
    </row>
    <row r="4" spans="1:4" s="47" customFormat="1" ht="23.25" customHeight="1" thickBot="1">
      <c r="A4" s="45" t="s">
        <v>1</v>
      </c>
      <c r="B4" s="68" t="s">
        <v>82</v>
      </c>
      <c r="C4" s="69"/>
      <c r="D4" s="46" t="s">
        <v>63</v>
      </c>
    </row>
    <row r="5" spans="1:7" ht="35.25" customHeight="1" thickBot="1">
      <c r="A5" s="56" t="s">
        <v>76</v>
      </c>
      <c r="B5" s="70"/>
      <c r="C5" s="71"/>
      <c r="D5" s="49"/>
      <c r="G5" s="42"/>
    </row>
    <row r="6" spans="1:7" ht="268.5" customHeight="1">
      <c r="A6" s="50" t="s">
        <v>9</v>
      </c>
      <c r="B6" s="51" t="s">
        <v>85</v>
      </c>
      <c r="C6" s="52" t="s">
        <v>86</v>
      </c>
      <c r="D6" s="53" t="s">
        <v>64</v>
      </c>
      <c r="G6" s="43"/>
    </row>
    <row r="7" spans="1:7" ht="188.25" customHeight="1">
      <c r="A7" s="13" t="s">
        <v>10</v>
      </c>
      <c r="B7" s="38" t="s">
        <v>88</v>
      </c>
      <c r="C7" s="48" t="s">
        <v>87</v>
      </c>
      <c r="D7" s="39" t="s">
        <v>65</v>
      </c>
      <c r="G7" s="44"/>
    </row>
    <row r="8" spans="1:7" ht="75" customHeight="1" thickBot="1">
      <c r="A8" s="54" t="s">
        <v>60</v>
      </c>
      <c r="B8" s="72" t="s">
        <v>124</v>
      </c>
      <c r="C8" s="73"/>
      <c r="D8" s="55"/>
      <c r="G8" s="44"/>
    </row>
    <row r="9" spans="1:7" ht="44.25" customHeight="1" thickBot="1">
      <c r="A9" s="57" t="s">
        <v>77</v>
      </c>
      <c r="B9" s="70"/>
      <c r="C9" s="71"/>
      <c r="D9" s="49"/>
      <c r="G9" s="44"/>
    </row>
    <row r="10" spans="1:7" ht="87" customHeight="1" thickBot="1">
      <c r="A10" s="58" t="s">
        <v>12</v>
      </c>
      <c r="B10" s="72" t="s">
        <v>89</v>
      </c>
      <c r="C10" s="78"/>
      <c r="D10" s="59"/>
      <c r="G10" s="44"/>
    </row>
    <row r="11" spans="1:7" ht="64.5" customHeight="1">
      <c r="A11" s="13" t="s">
        <v>13</v>
      </c>
      <c r="B11" s="76" t="s">
        <v>90</v>
      </c>
      <c r="C11" s="77"/>
      <c r="D11" s="40"/>
      <c r="G11" s="42"/>
    </row>
    <row r="12" spans="1:7" ht="63" customHeight="1">
      <c r="A12" s="13" t="s">
        <v>14</v>
      </c>
      <c r="B12" s="76" t="s">
        <v>91</v>
      </c>
      <c r="C12" s="77"/>
      <c r="D12" s="40"/>
      <c r="G12" s="41"/>
    </row>
    <row r="13" spans="1:7" ht="78.75" customHeight="1">
      <c r="A13" s="13" t="s">
        <v>15</v>
      </c>
      <c r="B13" s="76" t="s">
        <v>93</v>
      </c>
      <c r="C13" s="77"/>
      <c r="D13" s="40"/>
      <c r="G13" s="42"/>
    </row>
    <row r="14" spans="1:7" ht="75" customHeight="1">
      <c r="A14" s="13" t="s">
        <v>16</v>
      </c>
      <c r="B14" s="76" t="s">
        <v>92</v>
      </c>
      <c r="C14" s="77"/>
      <c r="D14" s="40"/>
      <c r="G14" s="43"/>
    </row>
    <row r="15" spans="1:7" s="61" customFormat="1" ht="73.5" customHeight="1">
      <c r="A15" s="60" t="s">
        <v>17</v>
      </c>
      <c r="B15" s="76" t="s">
        <v>94</v>
      </c>
      <c r="C15" s="77"/>
      <c r="D15" s="40"/>
      <c r="G15" s="62"/>
    </row>
    <row r="16" spans="1:7" ht="89.25" customHeight="1">
      <c r="A16" s="13" t="s">
        <v>4</v>
      </c>
      <c r="B16" s="76" t="s">
        <v>98</v>
      </c>
      <c r="C16" s="77"/>
      <c r="D16" s="40"/>
      <c r="G16" s="44"/>
    </row>
    <row r="17" spans="1:7" ht="58.5" customHeight="1">
      <c r="A17" s="13" t="s">
        <v>18</v>
      </c>
      <c r="B17" s="76" t="s">
        <v>97</v>
      </c>
      <c r="C17" s="77"/>
      <c r="D17" s="40"/>
      <c r="G17" s="44"/>
    </row>
    <row r="18" spans="1:7" ht="57" customHeight="1">
      <c r="A18" s="13" t="s">
        <v>19</v>
      </c>
      <c r="B18" s="76" t="s">
        <v>95</v>
      </c>
      <c r="C18" s="77"/>
      <c r="D18" s="40"/>
      <c r="G18" s="42"/>
    </row>
    <row r="19" spans="1:7" ht="39" customHeight="1" thickBot="1">
      <c r="A19" s="54" t="s">
        <v>20</v>
      </c>
      <c r="B19" s="83" t="s">
        <v>96</v>
      </c>
      <c r="C19" s="84"/>
      <c r="D19" s="55"/>
      <c r="G19" s="41"/>
    </row>
    <row r="20" spans="1:7" ht="44.25" customHeight="1" thickBot="1">
      <c r="A20" s="57" t="s">
        <v>78</v>
      </c>
      <c r="B20" s="70"/>
      <c r="C20" s="71"/>
      <c r="D20" s="49"/>
      <c r="G20" s="42"/>
    </row>
    <row r="21" spans="1:7" ht="144" customHeight="1">
      <c r="A21" s="58" t="s">
        <v>22</v>
      </c>
      <c r="B21" s="76" t="s">
        <v>99</v>
      </c>
      <c r="C21" s="77"/>
      <c r="D21" s="59"/>
      <c r="G21" s="43"/>
    </row>
    <row r="22" spans="1:7" ht="74.25" customHeight="1">
      <c r="A22" s="13" t="s">
        <v>23</v>
      </c>
      <c r="B22" s="76" t="s">
        <v>100</v>
      </c>
      <c r="C22" s="77"/>
      <c r="D22" s="40"/>
      <c r="G22" s="44"/>
    </row>
    <row r="23" spans="1:7" ht="142.5" customHeight="1">
      <c r="A23" s="13" t="s">
        <v>24</v>
      </c>
      <c r="B23" s="76" t="s">
        <v>101</v>
      </c>
      <c r="C23" s="77"/>
      <c r="D23" s="40"/>
      <c r="G23" s="44"/>
    </row>
    <row r="24" spans="1:7" ht="120" customHeight="1">
      <c r="A24" s="13" t="s">
        <v>25</v>
      </c>
      <c r="B24" s="76" t="s">
        <v>102</v>
      </c>
      <c r="C24" s="77"/>
      <c r="D24" s="40"/>
      <c r="G24" s="44"/>
    </row>
    <row r="25" spans="1:7" ht="96" customHeight="1">
      <c r="A25" s="13" t="s">
        <v>26</v>
      </c>
      <c r="B25" s="76" t="s">
        <v>103</v>
      </c>
      <c r="C25" s="77"/>
      <c r="D25" s="40"/>
      <c r="G25" s="44"/>
    </row>
    <row r="26" spans="1:7" ht="120.75" customHeight="1">
      <c r="A26" s="13" t="s">
        <v>27</v>
      </c>
      <c r="B26" s="76" t="s">
        <v>104</v>
      </c>
      <c r="C26" s="77"/>
      <c r="D26" s="40"/>
      <c r="G26" s="44"/>
    </row>
    <row r="27" spans="1:7" ht="135.75" customHeight="1">
      <c r="A27" s="13" t="s">
        <v>28</v>
      </c>
      <c r="B27" s="76" t="s">
        <v>105</v>
      </c>
      <c r="C27" s="77"/>
      <c r="D27" s="40"/>
      <c r="G27" s="42"/>
    </row>
    <row r="28" spans="1:7" ht="95.25" customHeight="1">
      <c r="A28" s="13" t="s">
        <v>29</v>
      </c>
      <c r="B28" s="76" t="s">
        <v>106</v>
      </c>
      <c r="C28" s="77"/>
      <c r="D28" s="40"/>
      <c r="G28" s="41"/>
    </row>
    <row r="29" spans="1:7" ht="96.75" customHeight="1" thickBot="1">
      <c r="A29" s="54" t="s">
        <v>30</v>
      </c>
      <c r="B29" s="81" t="s">
        <v>107</v>
      </c>
      <c r="C29" s="82"/>
      <c r="D29" s="55"/>
      <c r="G29" s="42"/>
    </row>
    <row r="30" spans="1:7" ht="44.25" customHeight="1" thickBot="1">
      <c r="A30" s="57" t="s">
        <v>79</v>
      </c>
      <c r="B30" s="70"/>
      <c r="C30" s="71"/>
      <c r="D30" s="49"/>
      <c r="G30" s="43"/>
    </row>
    <row r="31" spans="1:7" ht="69" customHeight="1">
      <c r="A31" s="58" t="s">
        <v>121</v>
      </c>
      <c r="B31" s="79" t="s">
        <v>122</v>
      </c>
      <c r="C31" s="80"/>
      <c r="D31" s="59"/>
      <c r="G31" s="44"/>
    </row>
    <row r="32" spans="1:7" ht="45.75" customHeight="1">
      <c r="A32" s="13" t="s">
        <v>33</v>
      </c>
      <c r="B32" s="85" t="s">
        <v>120</v>
      </c>
      <c r="C32" s="86"/>
      <c r="D32" s="40"/>
      <c r="G32" s="44"/>
    </row>
    <row r="33" spans="1:7" ht="62.25" customHeight="1">
      <c r="A33" s="13" t="s">
        <v>34</v>
      </c>
      <c r="B33" s="85" t="s">
        <v>114</v>
      </c>
      <c r="C33" s="86"/>
      <c r="D33" s="40"/>
      <c r="G33" s="44"/>
    </row>
    <row r="34" spans="1:7" ht="55.5" customHeight="1">
      <c r="A34" s="13" t="s">
        <v>35</v>
      </c>
      <c r="B34" s="85" t="s">
        <v>116</v>
      </c>
      <c r="C34" s="86"/>
      <c r="D34" s="40"/>
      <c r="G34" s="44"/>
    </row>
    <row r="35" spans="1:7" ht="54" customHeight="1">
      <c r="A35" s="13" t="s">
        <v>36</v>
      </c>
      <c r="B35" s="85" t="s">
        <v>115</v>
      </c>
      <c r="C35" s="86"/>
      <c r="D35" s="40"/>
      <c r="G35" s="44"/>
    </row>
    <row r="36" spans="1:7" ht="57" customHeight="1">
      <c r="A36" s="13" t="s">
        <v>38</v>
      </c>
      <c r="B36" s="85" t="s">
        <v>119</v>
      </c>
      <c r="C36" s="86"/>
      <c r="D36" s="40"/>
      <c r="G36" s="44"/>
    </row>
    <row r="37" spans="1:7" ht="82.5" customHeight="1">
      <c r="A37" s="13" t="s">
        <v>39</v>
      </c>
      <c r="B37" s="85" t="s">
        <v>117</v>
      </c>
      <c r="C37" s="86"/>
      <c r="D37" s="40"/>
      <c r="G37" s="44"/>
    </row>
    <row r="38" spans="1:7" ht="43.5" customHeight="1">
      <c r="A38" s="13" t="s">
        <v>40</v>
      </c>
      <c r="B38" s="85" t="s">
        <v>118</v>
      </c>
      <c r="C38" s="86"/>
      <c r="D38" s="40"/>
      <c r="G38" s="42"/>
    </row>
    <row r="39" spans="1:7" ht="70.5" customHeight="1">
      <c r="A39" s="13" t="s">
        <v>44</v>
      </c>
      <c r="B39" s="85" t="s">
        <v>111</v>
      </c>
      <c r="C39" s="86"/>
      <c r="D39" s="40"/>
      <c r="G39" s="44"/>
    </row>
    <row r="40" spans="1:7" ht="57.75" customHeight="1">
      <c r="A40" s="13" t="s">
        <v>45</v>
      </c>
      <c r="B40" s="85" t="s">
        <v>112</v>
      </c>
      <c r="C40" s="86"/>
      <c r="D40" s="40"/>
      <c r="G40" s="44"/>
    </row>
    <row r="41" spans="1:7" ht="97.5" customHeight="1" thickBot="1">
      <c r="A41" s="54" t="s">
        <v>123</v>
      </c>
      <c r="B41" s="87" t="s">
        <v>113</v>
      </c>
      <c r="C41" s="88"/>
      <c r="D41" s="55"/>
      <c r="G41" s="44"/>
    </row>
    <row r="42" spans="1:7" ht="38.25" customHeight="1" thickBot="1">
      <c r="A42" s="57" t="s">
        <v>80</v>
      </c>
      <c r="B42" s="70"/>
      <c r="C42" s="71"/>
      <c r="D42" s="49"/>
      <c r="G42" s="44"/>
    </row>
    <row r="43" spans="1:7" ht="120.75" customHeight="1">
      <c r="A43" s="58" t="s">
        <v>54</v>
      </c>
      <c r="B43" s="74" t="s">
        <v>83</v>
      </c>
      <c r="C43" s="75"/>
      <c r="D43" s="63" t="s">
        <v>108</v>
      </c>
      <c r="G43" s="44"/>
    </row>
    <row r="44" spans="1:7" ht="129.75" customHeight="1">
      <c r="A44" s="13" t="s">
        <v>55</v>
      </c>
      <c r="B44" s="76" t="s">
        <v>84</v>
      </c>
      <c r="C44" s="77"/>
      <c r="D44" s="64" t="s">
        <v>110</v>
      </c>
      <c r="G44" s="44"/>
    </row>
    <row r="45" spans="1:7" ht="132" customHeight="1">
      <c r="A45" s="13" t="s">
        <v>56</v>
      </c>
      <c r="B45" s="76" t="s">
        <v>84</v>
      </c>
      <c r="C45" s="77"/>
      <c r="D45" s="64" t="s">
        <v>110</v>
      </c>
      <c r="G45" s="44"/>
    </row>
    <row r="46" spans="1:7" ht="137.25" customHeight="1">
      <c r="A46" s="13" t="s">
        <v>57</v>
      </c>
      <c r="B46" s="76" t="s">
        <v>84</v>
      </c>
      <c r="C46" s="77"/>
      <c r="D46" s="64" t="s">
        <v>109</v>
      </c>
      <c r="G46" s="44"/>
    </row>
    <row r="47" spans="1:7" ht="135" customHeight="1" thickBot="1">
      <c r="A47" s="54" t="s">
        <v>58</v>
      </c>
      <c r="B47" s="81" t="s">
        <v>84</v>
      </c>
      <c r="C47" s="82"/>
      <c r="D47" s="65" t="s">
        <v>109</v>
      </c>
      <c r="G47" s="44"/>
    </row>
    <row r="48" ht="15">
      <c r="G48" s="42"/>
    </row>
    <row r="49" ht="15">
      <c r="G49" s="41"/>
    </row>
    <row r="50" ht="15">
      <c r="G50" s="42"/>
    </row>
    <row r="51" ht="15">
      <c r="G51" s="43"/>
    </row>
    <row r="52" ht="15">
      <c r="G52" s="44"/>
    </row>
    <row r="53" ht="15">
      <c r="G53" s="44"/>
    </row>
    <row r="54" ht="15">
      <c r="G54" s="44"/>
    </row>
    <row r="55" ht="15">
      <c r="G55" s="44"/>
    </row>
    <row r="56" ht="15">
      <c r="G56" s="44"/>
    </row>
    <row r="57" ht="15">
      <c r="G57" s="44"/>
    </row>
    <row r="58" ht="15">
      <c r="G58" s="44"/>
    </row>
    <row r="59" ht="15">
      <c r="G59" s="44"/>
    </row>
    <row r="60" ht="15">
      <c r="G60" s="42"/>
    </row>
    <row r="61" ht="15">
      <c r="G61" s="41"/>
    </row>
    <row r="62" ht="15">
      <c r="G62" s="42"/>
    </row>
    <row r="63" ht="15">
      <c r="G63" s="43"/>
    </row>
    <row r="64" ht="15">
      <c r="G64" s="44"/>
    </row>
    <row r="65" ht="15">
      <c r="G65" s="44"/>
    </row>
    <row r="66" ht="15">
      <c r="G66" s="44"/>
    </row>
    <row r="67" ht="15">
      <c r="G67" s="44"/>
    </row>
    <row r="68" ht="15">
      <c r="G68" s="44"/>
    </row>
    <row r="69" ht="15">
      <c r="G69" s="44"/>
    </row>
    <row r="70" ht="15">
      <c r="G70" s="42"/>
    </row>
    <row r="71" ht="15">
      <c r="G71" s="41"/>
    </row>
    <row r="72" ht="15">
      <c r="G72" s="42"/>
    </row>
  </sheetData>
  <mergeCells count="43">
    <mergeCell ref="B33:C33"/>
    <mergeCell ref="B34:C34"/>
    <mergeCell ref="B35:C35"/>
    <mergeCell ref="B44:C44"/>
    <mergeCell ref="B42:C42"/>
    <mergeCell ref="B41:C41"/>
    <mergeCell ref="B39:C39"/>
    <mergeCell ref="B40:C40"/>
    <mergeCell ref="B36:C36"/>
    <mergeCell ref="B37:C37"/>
    <mergeCell ref="B38:C38"/>
    <mergeCell ref="B45:C45"/>
    <mergeCell ref="B46:C46"/>
    <mergeCell ref="B47:C47"/>
    <mergeCell ref="B19:C19"/>
    <mergeCell ref="B20:C20"/>
    <mergeCell ref="B21:C21"/>
    <mergeCell ref="B22:C22"/>
    <mergeCell ref="B23:C23"/>
    <mergeCell ref="B24:C24"/>
    <mergeCell ref="B25:C25"/>
    <mergeCell ref="B26:C26"/>
    <mergeCell ref="B27:C27"/>
    <mergeCell ref="B28:C28"/>
    <mergeCell ref="B29:C29"/>
    <mergeCell ref="B30:C30"/>
    <mergeCell ref="B32:C32"/>
    <mergeCell ref="A1:E1"/>
    <mergeCell ref="B4:C4"/>
    <mergeCell ref="B5:C5"/>
    <mergeCell ref="B8:C8"/>
    <mergeCell ref="B43:C43"/>
    <mergeCell ref="B18:C18"/>
    <mergeCell ref="B17:C17"/>
    <mergeCell ref="B16:C16"/>
    <mergeCell ref="B15:C15"/>
    <mergeCell ref="B14:C14"/>
    <mergeCell ref="B13:C13"/>
    <mergeCell ref="B12:C12"/>
    <mergeCell ref="B11:C11"/>
    <mergeCell ref="B10:C10"/>
    <mergeCell ref="B9:C9"/>
    <mergeCell ref="B31:C31"/>
  </mergeCells>
  <printOptions/>
  <pageMargins left="0.7" right="0.7" top="0.787401575" bottom="0.787401575" header="0.3" footer="0.3"/>
  <pageSetup fitToHeight="0"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Šmardová Hana</dc:creator>
  <cp:keywords/>
  <dc:description/>
  <cp:lastModifiedBy>ŠG</cp:lastModifiedBy>
  <cp:lastPrinted>2020-06-02T13:02:25Z</cp:lastPrinted>
  <dcterms:created xsi:type="dcterms:W3CDTF">2017-03-14T10:04:52Z</dcterms:created>
  <dcterms:modified xsi:type="dcterms:W3CDTF">2020-06-02T13:02:30Z</dcterms:modified>
  <cp:category/>
  <cp:version/>
  <cp:contentType/>
  <cp:contentStatus/>
</cp:coreProperties>
</file>